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wd\nwp\Staff\CenwP-OD\OD-T\F&amp;W\Fish Counts\2018\"/>
    </mc:Choice>
  </mc:AlternateContent>
  <bookViews>
    <workbookView xWindow="0" yWindow="0" windowWidth="19200" windowHeight="12180"/>
  </bookViews>
  <sheets>
    <sheet name="North Santiam" sheetId="5" r:id="rId1"/>
    <sheet name="South Santiam" sheetId="6" r:id="rId2"/>
    <sheet name="McKenzie" sheetId="7" r:id="rId3"/>
    <sheet name="Middle Fork" sheetId="9" r:id="rId4"/>
  </sheets>
  <calcPr calcId="152511"/>
</workbook>
</file>

<file path=xl/calcChain.xml><?xml version="1.0" encoding="utf-8"?>
<calcChain xmlns="http://schemas.openxmlformats.org/spreadsheetml/2006/main">
  <c r="C65" i="6" l="1"/>
  <c r="J42" i="6" l="1"/>
  <c r="E39" i="7" l="1"/>
  <c r="F39" i="7"/>
  <c r="G39" i="7"/>
  <c r="H39" i="7"/>
  <c r="I39" i="7"/>
  <c r="D39" i="7"/>
  <c r="E35" i="7"/>
  <c r="F35" i="7"/>
  <c r="G35" i="7"/>
  <c r="H35" i="7"/>
  <c r="I35" i="7"/>
  <c r="D35" i="7"/>
  <c r="M25" i="7"/>
  <c r="N25" i="7"/>
  <c r="O25" i="7"/>
  <c r="P25" i="7"/>
  <c r="Q25" i="7"/>
  <c r="L25" i="7"/>
  <c r="H27" i="7"/>
  <c r="M38" i="9" l="1"/>
  <c r="C48" i="9" l="1"/>
  <c r="D48" i="9"/>
  <c r="B48" i="9"/>
  <c r="C38" i="9"/>
  <c r="D38" i="9"/>
  <c r="B38" i="9"/>
  <c r="C27" i="9"/>
  <c r="D27" i="9"/>
  <c r="B27" i="9"/>
  <c r="I27" i="7"/>
  <c r="C61" i="5"/>
  <c r="D61" i="5"/>
  <c r="D57" i="5"/>
  <c r="C57" i="5"/>
  <c r="B32" i="5"/>
  <c r="G18" i="5"/>
  <c r="B18" i="5"/>
  <c r="E27" i="9" l="1"/>
  <c r="E61" i="5" l="1"/>
  <c r="F61" i="5"/>
  <c r="G61" i="5"/>
  <c r="H61" i="5"/>
  <c r="F57" i="5"/>
  <c r="G57" i="5"/>
  <c r="H57" i="5"/>
  <c r="G66" i="6" l="1"/>
  <c r="B30" i="6" l="1"/>
  <c r="C15" i="7" l="1"/>
  <c r="D15" i="7"/>
  <c r="E15" i="7"/>
  <c r="F15" i="7"/>
  <c r="G15" i="7"/>
  <c r="H15" i="7"/>
  <c r="I15" i="7"/>
  <c r="B15" i="7"/>
  <c r="C44" i="5" l="1"/>
  <c r="D44" i="5"/>
  <c r="B44" i="5"/>
  <c r="E44" i="5" l="1"/>
  <c r="C22" i="9"/>
  <c r="D22" i="9"/>
  <c r="B22" i="9"/>
  <c r="C15" i="9"/>
  <c r="D15" i="9"/>
  <c r="E15" i="9"/>
  <c r="F15" i="9"/>
  <c r="G15" i="9"/>
  <c r="H15" i="9"/>
  <c r="I15" i="9"/>
  <c r="B15" i="9"/>
  <c r="I52" i="6" l="1"/>
  <c r="J52" i="6"/>
  <c r="H52" i="6"/>
  <c r="C51" i="6"/>
  <c r="D51" i="6"/>
  <c r="B51" i="6"/>
  <c r="H42" i="6"/>
  <c r="I42" i="6"/>
  <c r="C18" i="5"/>
  <c r="D18" i="5"/>
  <c r="E18" i="5"/>
  <c r="F18" i="5"/>
  <c r="H18" i="5"/>
  <c r="I18" i="5"/>
  <c r="J18" i="5"/>
  <c r="K18" i="5"/>
  <c r="L18" i="5"/>
  <c r="M18" i="5"/>
  <c r="M32" i="5" s="1"/>
  <c r="C28" i="7"/>
  <c r="D28" i="7"/>
  <c r="B28" i="7"/>
  <c r="C21" i="7"/>
  <c r="D21" i="7"/>
  <c r="B21" i="7"/>
  <c r="B81" i="5"/>
  <c r="C81" i="5"/>
  <c r="D81" i="5"/>
  <c r="E81" i="5"/>
  <c r="F81" i="5"/>
  <c r="C30" i="6"/>
  <c r="D30" i="6"/>
  <c r="E30" i="6"/>
  <c r="F30" i="6"/>
  <c r="G30" i="6"/>
  <c r="H30" i="6"/>
  <c r="I30" i="6"/>
  <c r="J30" i="6"/>
  <c r="K30" i="6"/>
  <c r="F68" i="5"/>
  <c r="D68" i="5"/>
  <c r="E68" i="5"/>
  <c r="C68" i="5"/>
  <c r="B68" i="5"/>
  <c r="E57" i="5"/>
  <c r="D38" i="5"/>
  <c r="B38" i="5"/>
  <c r="C38" i="5"/>
  <c r="M41" i="5"/>
  <c r="L41" i="5"/>
  <c r="K41" i="5"/>
  <c r="J41" i="5"/>
  <c r="I41" i="5"/>
  <c r="H41" i="5"/>
  <c r="L32" i="5"/>
  <c r="K32" i="5"/>
  <c r="J32" i="5"/>
  <c r="I32" i="5"/>
  <c r="H32" i="5"/>
  <c r="G32" i="5"/>
  <c r="F32" i="5"/>
  <c r="E32" i="5"/>
  <c r="D32" i="5"/>
  <c r="C32" i="5"/>
  <c r="I7" i="7"/>
  <c r="H7" i="7"/>
  <c r="G7" i="7"/>
  <c r="F7" i="7"/>
  <c r="E7" i="7"/>
  <c r="D7" i="7"/>
  <c r="C7" i="7"/>
  <c r="B7" i="7"/>
  <c r="D45" i="9"/>
  <c r="C45" i="9"/>
  <c r="B45" i="9"/>
  <c r="J35" i="9"/>
  <c r="I35" i="9"/>
  <c r="H35" i="9"/>
  <c r="D35" i="9"/>
  <c r="C35" i="9"/>
  <c r="B35" i="9"/>
  <c r="I10" i="9"/>
  <c r="H10" i="9"/>
  <c r="G10" i="9"/>
  <c r="F10" i="9"/>
  <c r="E10" i="9"/>
  <c r="D10" i="9"/>
  <c r="C10" i="9"/>
  <c r="B10" i="9"/>
  <c r="C59" i="6"/>
  <c r="G60" i="6"/>
  <c r="D42" i="6"/>
  <c r="C42" i="6"/>
  <c r="B42" i="6"/>
  <c r="AA40" i="6"/>
  <c r="Z40" i="6"/>
  <c r="Y40" i="6"/>
  <c r="X40" i="6"/>
  <c r="W40" i="6"/>
  <c r="V40" i="6"/>
  <c r="K16" i="6"/>
  <c r="J16" i="6"/>
  <c r="I16" i="6"/>
  <c r="H16" i="6"/>
  <c r="G16" i="6"/>
  <c r="F16" i="6"/>
  <c r="E16" i="6"/>
  <c r="D16" i="6"/>
  <c r="C16" i="6"/>
  <c r="B16" i="6"/>
  <c r="E28" i="7" l="1"/>
  <c r="K52" i="6"/>
  <c r="E51" i="6"/>
</calcChain>
</file>

<file path=xl/sharedStrings.xml><?xml version="1.0" encoding="utf-8"?>
<sst xmlns="http://schemas.openxmlformats.org/spreadsheetml/2006/main" count="384" uniqueCount="87">
  <si>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</si>
  <si>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</si>
  <si>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</si>
  <si>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</si>
  <si>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</si>
  <si>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</si>
  <si>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</si>
  <si>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</si>
  <si>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</si>
  <si>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</si>
  <si>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</si>
  <si>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</si>
  <si>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</si>
  <si>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</si>
  <si>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</si>
  <si>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</si>
  <si>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</si>
  <si>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</si>
  <si>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</si>
  <si>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</si>
  <si>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</si>
  <si>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</si>
  <si>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</si>
  <si>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</si>
  <si>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</si>
  <si>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Trap Location</t>
  </si>
  <si>
    <t>Release Location</t>
  </si>
  <si>
    <t>Recycled StS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</si>
  <si>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</si>
  <si>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</si>
  <si>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</si>
  <si>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</si>
  <si>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</si>
  <si>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</si>
  <si>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</si>
  <si>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</si>
  <si>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</si>
  <si>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</si>
  <si>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</si>
  <si>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</si>
  <si>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</si>
  <si>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</si>
  <si>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</si>
  <si>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</si>
  <si>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</si>
  <si>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</si>
  <si>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</si>
  <si>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</si>
  <si>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 xml:space="preserve">June 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</si>
  <si>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</si>
  <si>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</si>
  <si>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</si>
  <si>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</si>
  <si>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</si>
  <si>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</si>
  <si>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</si>
  <si>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</si>
  <si>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</si>
  <si>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</si>
  <si>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</si>
  <si>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</si>
  <si>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</si>
  <si>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</si>
  <si>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</si>
  <si>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</si>
  <si>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</si>
  <si>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</si>
  <si>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</si>
  <si>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</si>
  <si>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</si>
  <si>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 xml:space="preserve">May </t>
  </si>
  <si>
    <t>MK</t>
  </si>
  <si>
    <t>Greenwood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</si>
  <si>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</si>
  <si>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</si>
  <si>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</si>
  <si>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</si>
  <si>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</si>
  <si>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</si>
  <si>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</si>
  <si>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</si>
  <si>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N/A</t>
  </si>
  <si>
    <t>TRAP CLOSED</t>
  </si>
  <si>
    <t>October</t>
  </si>
  <si>
    <t>Trail Bridge</t>
  </si>
  <si>
    <t>*Completed for 2018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</si>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</sst>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;@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3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0" fillId="0" borderId="1" xfId="0" applyNumberFormat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2" borderId="1" xfId="1" applyFont="1" applyFill="1" applyBorder="1" applyAlignment="1"/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0" borderId="19" xfId="1" applyFon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4" fontId="0" fillId="2" borderId="1" xfId="1" applyFont="1" applyFill="1" applyBorder="1" applyAlignment="1">
      <alignment horizontal="center" vertical="center"/>
    </xf>
    <xf numFmtId="16" fontId="0" fillId="0" borderId="11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15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0" fillId="2" borderId="22" xfId="0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2" borderId="17" xfId="0" applyFont="1" applyFill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0" xfId="0" applyNumberFormat="1" applyFont="1" applyBorder="1" applyAlignment="1">
      <alignment horizontal="left"/>
    </xf>
    <xf numFmtId="164" fontId="8" fillId="2" borderId="23" xfId="0" applyFont="1" applyFill="1" applyBorder="1"/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" fontId="8" fillId="0" borderId="18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33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8" fillId="0" borderId="14" xfId="0" applyNumberFormat="1" applyFont="1" applyFill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1" fillId="0" borderId="11" xfId="1" applyNumberFormat="1" applyFont="1" applyBorder="1" applyAlignment="1">
      <alignment horizontal="center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" xfId="0" applyNumberForma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0" fillId="0" borderId="1" xfId="1" applyFon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1" fillId="0" borderId="0" xfId="0" applyFont="1"/>
    <xf numFmtId="164" fontId="10" fillId="0" borderId="0" xfId="0" applyFont="1"/>
    <xf numFmtId="164" fontId="10" fillId="2" borderId="11" xfId="0" applyFont="1" applyFill="1" applyBorder="1" applyAlignment="1">
      <alignment horizontal="center"/>
    </xf>
    <xf numFmtId="164" fontId="12" fillId="2" borderId="1" xfId="0" applyFont="1" applyFill="1" applyBorder="1" applyAlignment="1">
      <alignment horizontal="center"/>
    </xf>
    <xf numFmtId="164" fontId="10" fillId="2" borderId="1" xfId="0" applyFont="1" applyFill="1" applyBorder="1" applyAlignment="1">
      <alignment horizontal="center"/>
    </xf>
    <xf numFmtId="164" fontId="10" fillId="2" borderId="15" xfId="0" applyFont="1" applyFill="1" applyBorder="1" applyAlignment="1">
      <alignment horizontal="center"/>
    </xf>
    <xf numFmtId="16" fontId="10" fillId="0" borderId="1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10" fillId="0" borderId="15" xfId="0" applyNumberFormat="1" applyFont="1" applyBorder="1" applyAlignment="1">
      <alignment horizontal="center"/>
    </xf>
    <xf numFmtId="1" fontId="13" fillId="0" borderId="23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1" fontId="13" fillId="0" borderId="36" xfId="0" applyNumberFormat="1" applyFont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64" fontId="10" fillId="2" borderId="11" xfId="0" applyFont="1" applyFill="1" applyBorder="1"/>
    <xf numFmtId="164" fontId="10" fillId="0" borderId="11" xfId="0" applyFont="1" applyBorder="1" applyAlignment="1">
      <alignment horizontal="center"/>
    </xf>
    <xf numFmtId="164" fontId="10" fillId="0" borderId="11" xfId="0" applyFont="1" applyFill="1" applyBorder="1" applyAlignment="1">
      <alignment horizontal="center"/>
    </xf>
    <xf numFmtId="16" fontId="10" fillId="0" borderId="19" xfId="0" applyNumberFormat="1" applyFont="1" applyFill="1" applyBorder="1"/>
    <xf numFmtId="1" fontId="12" fillId="0" borderId="20" xfId="0" applyNumberFormat="1" applyFont="1" applyFill="1" applyBorder="1" applyAlignment="1">
      <alignment horizontal="center"/>
    </xf>
    <xf numFmtId="1" fontId="12" fillId="0" borderId="39" xfId="0" applyNumberFormat="1" applyFont="1" applyFill="1" applyBorder="1" applyAlignment="1">
      <alignment horizontal="center"/>
    </xf>
    <xf numFmtId="16" fontId="13" fillId="0" borderId="22" xfId="0" applyNumberFormat="1" applyFont="1" applyFill="1" applyBorder="1"/>
    <xf numFmtId="16" fontId="13" fillId="0" borderId="11" xfId="0" applyNumberFormat="1" applyFont="1" applyFill="1" applyBorder="1"/>
    <xf numFmtId="16" fontId="10" fillId="0" borderId="16" xfId="0" applyNumberFormat="1" applyFont="1" applyBorder="1"/>
    <xf numFmtId="1" fontId="10" fillId="0" borderId="17" xfId="0" applyNumberFormat="1" applyFont="1" applyBorder="1" applyAlignment="1">
      <alignment horizontal="center"/>
    </xf>
    <xf numFmtId="1" fontId="10" fillId="0" borderId="18" xfId="0" applyNumberFormat="1" applyFont="1" applyBorder="1" applyAlignment="1">
      <alignment horizontal="center"/>
    </xf>
    <xf numFmtId="164" fontId="14" fillId="0" borderId="0" xfId="1" applyFont="1" applyBorder="1" applyAlignment="1">
      <alignment horizontal="center"/>
    </xf>
    <xf numFmtId="16" fontId="13" fillId="0" borderId="27" xfId="0" applyNumberFormat="1" applyFont="1" applyFill="1" applyBorder="1"/>
    <xf numFmtId="16" fontId="10" fillId="0" borderId="0" xfId="0" applyNumberFormat="1" applyFont="1" applyBorder="1"/>
    <xf numFmtId="1" fontId="10" fillId="0" borderId="0" xfId="0" applyNumberFormat="1" applyFont="1" applyBorder="1" applyAlignment="1">
      <alignment horizontal="center"/>
    </xf>
    <xf numFmtId="16" fontId="13" fillId="0" borderId="16" xfId="0" applyNumberFormat="1" applyFont="1" applyFill="1" applyBorder="1"/>
    <xf numFmtId="16" fontId="13" fillId="0" borderId="0" xfId="0" applyNumberFormat="1" applyFont="1" applyBorder="1"/>
    <xf numFmtId="164" fontId="10" fillId="0" borderId="11" xfId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164" fontId="15" fillId="2" borderId="1" xfId="0" applyFont="1" applyFill="1" applyBorder="1" applyAlignment="1">
      <alignment horizontal="center"/>
    </xf>
    <xf numFmtId="164" fontId="10" fillId="0" borderId="1" xfId="0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164" fontId="10" fillId="0" borderId="32" xfId="0" applyFont="1" applyFill="1" applyBorder="1" applyAlignment="1">
      <alignment horizontal="center"/>
    </xf>
    <xf numFmtId="1" fontId="10" fillId="0" borderId="33" xfId="0" applyNumberFormat="1" applyFont="1" applyBorder="1" applyAlignment="1">
      <alignment horizontal="center"/>
    </xf>
    <xf numFmtId="1" fontId="10" fillId="0" borderId="33" xfId="0" applyNumberFormat="1" applyFont="1" applyBorder="1" applyAlignment="1">
      <alignment horizontal="center" vertical="center"/>
    </xf>
    <xf numFmtId="1" fontId="10" fillId="0" borderId="34" xfId="0" applyNumberFormat="1" applyFont="1" applyBorder="1" applyAlignment="1">
      <alignment horizontal="center" vertical="center"/>
    </xf>
    <xf numFmtId="1" fontId="10" fillId="0" borderId="0" xfId="0" applyNumberFormat="1" applyFont="1" applyBorder="1"/>
    <xf numFmtId="164" fontId="10" fillId="0" borderId="19" xfId="0" applyFont="1" applyBorder="1" applyAlignment="1">
      <alignment horizontal="left"/>
    </xf>
    <xf numFmtId="1" fontId="10" fillId="2" borderId="20" xfId="0" applyNumberFormat="1" applyFont="1" applyFill="1" applyBorder="1"/>
    <xf numFmtId="1" fontId="10" fillId="0" borderId="20" xfId="0" applyNumberFormat="1" applyFont="1" applyBorder="1" applyAlignment="1">
      <alignment horizontal="center" vertical="center"/>
    </xf>
    <xf numFmtId="1" fontId="10" fillId="0" borderId="21" xfId="0" applyNumberFormat="1" applyFont="1" applyBorder="1" applyAlignment="1">
      <alignment horizontal="center" vertical="center"/>
    </xf>
    <xf numFmtId="1" fontId="13" fillId="2" borderId="33" xfId="0" applyNumberFormat="1" applyFont="1" applyFill="1" applyBorder="1"/>
    <xf numFmtId="1" fontId="13" fillId="0" borderId="33" xfId="0" applyNumberFormat="1" applyFont="1" applyBorder="1" applyAlignment="1">
      <alignment horizontal="center" vertical="center"/>
    </xf>
    <xf numFmtId="164" fontId="14" fillId="0" borderId="0" xfId="0" applyFont="1"/>
    <xf numFmtId="164" fontId="14" fillId="0" borderId="0" xfId="1" applyFont="1" applyBorder="1" applyAlignment="1"/>
    <xf numFmtId="164" fontId="10" fillId="2" borderId="11" xfId="1" applyFont="1" applyFill="1" applyBorder="1" applyAlignment="1">
      <alignment horizontal="center"/>
    </xf>
    <xf numFmtId="164" fontId="14" fillId="0" borderId="25" xfId="1" applyFont="1" applyBorder="1" applyAlignment="1">
      <alignment horizontal="center"/>
    </xf>
    <xf numFmtId="164" fontId="10" fillId="2" borderId="6" xfId="1" applyFont="1" applyFill="1" applyBorder="1" applyAlignment="1">
      <alignment horizontal="center"/>
    </xf>
    <xf numFmtId="164" fontId="10" fillId="2" borderId="36" xfId="1" applyFont="1" applyFill="1" applyBorder="1" applyAlignment="1">
      <alignment horizontal="center"/>
    </xf>
    <xf numFmtId="1" fontId="10" fillId="0" borderId="21" xfId="0" applyNumberFormat="1" applyFont="1" applyBorder="1" applyAlignment="1">
      <alignment horizontal="center"/>
    </xf>
    <xf numFmtId="1" fontId="10" fillId="0" borderId="20" xfId="0" applyNumberFormat="1" applyFont="1" applyBorder="1" applyAlignment="1">
      <alignment horizontal="center"/>
    </xf>
    <xf numFmtId="164" fontId="13" fillId="0" borderId="10" xfId="0" applyFont="1" applyBorder="1"/>
    <xf numFmtId="164" fontId="13" fillId="0" borderId="11" xfId="0" applyFont="1" applyBorder="1"/>
    <xf numFmtId="164" fontId="13" fillId="0" borderId="16" xfId="0" applyFont="1" applyBorder="1"/>
    <xf numFmtId="164" fontId="10" fillId="0" borderId="0" xfId="0" applyFont="1" applyBorder="1"/>
    <xf numFmtId="164" fontId="0" fillId="0" borderId="0" xfId="0"/>
    <xf numFmtId="16" fontId="13" fillId="0" borderId="11" xfId="0" applyNumberFormat="1" applyFont="1" applyBorder="1"/>
    <xf numFmtId="1" fontId="13" fillId="0" borderId="1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6" fontId="13" fillId="0" borderId="27" xfId="0" applyNumberFormat="1" applyFont="1" applyBorder="1"/>
    <xf numFmtId="1" fontId="13" fillId="0" borderId="5" xfId="0" applyNumberFormat="1" applyFont="1" applyBorder="1" applyAlignment="1">
      <alignment horizontal="center"/>
    </xf>
    <xf numFmtId="1" fontId="13" fillId="0" borderId="28" xfId="0" applyNumberFormat="1" applyFont="1" applyBorder="1" applyAlignment="1">
      <alignment horizontal="center"/>
    </xf>
    <xf numFmtId="16" fontId="13" fillId="0" borderId="16" xfId="0" applyNumberFormat="1" applyFont="1" applyBorder="1"/>
    <xf numFmtId="1" fontId="13" fillId="0" borderId="17" xfId="0" applyNumberFormat="1" applyFont="1" applyBorder="1" applyAlignment="1">
      <alignment horizontal="center"/>
    </xf>
    <xf numFmtId="1" fontId="13" fillId="0" borderId="18" xfId="0" applyNumberFormat="1" applyFont="1" applyBorder="1" applyAlignment="1">
      <alignment horizontal="center"/>
    </xf>
    <xf numFmtId="164" fontId="10" fillId="0" borderId="12" xfId="0" applyFont="1" applyBorder="1" applyAlignment="1">
      <alignment horizontal="center"/>
    </xf>
    <xf numFmtId="164" fontId="10" fillId="0" borderId="13" xfId="0" applyFont="1" applyBorder="1" applyAlignment="1">
      <alignment horizontal="center"/>
    </xf>
    <xf numFmtId="164" fontId="10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3" xfId="0" applyBorder="1" applyAlignment="1">
      <alignment horizontal="center"/>
    </xf>
    <xf numFmtId="16" fontId="13" fillId="0" borderId="22" xfId="0" applyNumberFormat="1" applyFont="1" applyBorder="1"/>
    <xf numFmtId="16" fontId="10" fillId="0" borderId="19" xfId="0" applyNumberFormat="1" applyFont="1" applyBorder="1"/>
    <xf numFmtId="1" fontId="0" fillId="0" borderId="15" xfId="0" applyNumberFormat="1" applyFon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10" fillId="2" borderId="19" xfId="0" applyFont="1" applyFill="1" applyBorder="1" applyAlignment="1">
      <alignment horizontal="center"/>
    </xf>
    <xf numFmtId="164" fontId="12" fillId="2" borderId="20" xfId="0" applyFont="1" applyFill="1" applyBorder="1" applyAlignment="1">
      <alignment horizontal="center"/>
    </xf>
    <xf numFmtId="164" fontId="10" fillId="2" borderId="20" xfId="0" applyFont="1" applyFill="1" applyBorder="1" applyAlignment="1">
      <alignment horizontal="center"/>
    </xf>
    <xf numFmtId="164" fontId="10" fillId="2" borderId="21" xfId="0" applyFont="1" applyFill="1" applyBorder="1" applyAlignment="1">
      <alignment horizontal="center"/>
    </xf>
    <xf numFmtId="0" fontId="9" fillId="8" borderId="1" xfId="0" applyNumberFormat="1" applyFont="1" applyFill="1" applyBorder="1" applyAlignment="1">
      <alignment horizontal="center"/>
    </xf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10" fillId="0" borderId="12" xfId="0" applyFont="1" applyBorder="1"/>
    <xf numFmtId="1" fontId="10" fillId="0" borderId="13" xfId="0" applyNumberFormat="1" applyFont="1" applyBorder="1" applyAlignment="1">
      <alignment horizontal="center"/>
    </xf>
    <xf numFmtId="1" fontId="10" fillId="0" borderId="24" xfId="0" applyNumberFormat="1" applyFont="1" applyBorder="1" applyAlignment="1">
      <alignment horizontal="center"/>
    </xf>
    <xf numFmtId="16" fontId="8" fillId="0" borderId="10" xfId="0" applyNumberFormat="1" applyFon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64" fontId="0" fillId="0" borderId="1" xfId="0" applyBorder="1" applyAlignment="1">
      <alignment horizontal="center"/>
    </xf>
    <xf numFmtId="16" fontId="10" fillId="0" borderId="32" xfId="0" applyNumberFormat="1" applyFont="1" applyBorder="1" applyAlignment="1">
      <alignment horizontal="center"/>
    </xf>
    <xf numFmtId="1" fontId="10" fillId="0" borderId="34" xfId="0" applyNumberFormat="1" applyFont="1" applyBorder="1" applyAlignment="1">
      <alignment horizontal="center"/>
    </xf>
    <xf numFmtId="1" fontId="10" fillId="2" borderId="1" xfId="0" applyNumberFormat="1" applyFont="1" applyFill="1" applyBorder="1"/>
    <xf numFmtId="1" fontId="10" fillId="2" borderId="23" xfId="0" applyNumberFormat="1" applyFont="1" applyFill="1" applyBorder="1"/>
    <xf numFmtId="1" fontId="13" fillId="0" borderId="34" xfId="0" applyNumberFormat="1" applyFont="1" applyBorder="1" applyAlignment="1">
      <alignment horizontal="center" vertical="center"/>
    </xf>
    <xf numFmtId="1" fontId="10" fillId="2" borderId="6" xfId="0" applyNumberFormat="1" applyFont="1" applyFill="1" applyBorder="1"/>
    <xf numFmtId="164" fontId="13" fillId="0" borderId="10" xfId="0" applyFont="1" applyBorder="1" applyAlignment="1">
      <alignment horizontal="left"/>
    </xf>
    <xf numFmtId="164" fontId="13" fillId="0" borderId="11" xfId="0" applyFont="1" applyBorder="1" applyAlignment="1">
      <alignment horizontal="left"/>
    </xf>
    <xf numFmtId="164" fontId="13" fillId="0" borderId="16" xfId="0" applyFont="1" applyBorder="1" applyAlignment="1">
      <alignment horizontal="left"/>
    </xf>
    <xf numFmtId="1" fontId="13" fillId="0" borderId="23" xfId="0" applyNumberFormat="1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36" xfId="0" applyNumberFormat="1" applyFont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/>
    </xf>
    <xf numFmtId="1" fontId="13" fillId="0" borderId="40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1" fontId="13" fillId="0" borderId="5" xfId="0" applyNumberFormat="1" applyFont="1" applyFill="1" applyBorder="1" applyAlignment="1">
      <alignment horizontal="center"/>
    </xf>
    <xf numFmtId="1" fontId="13" fillId="0" borderId="38" xfId="0" applyNumberFormat="1" applyFont="1" applyFill="1" applyBorder="1" applyAlignment="1">
      <alignment horizontal="center"/>
    </xf>
    <xf numFmtId="1" fontId="13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164" fontId="10" fillId="0" borderId="0" xfId="0" applyFont="1" applyFill="1"/>
    <xf numFmtId="16" fontId="0" fillId="0" borderId="22" xfId="0" applyNumberFormat="1" applyFont="1" applyBorder="1" applyAlignment="1">
      <alignment horizontal="center"/>
    </xf>
    <xf numFmtId="1" fontId="0" fillId="0" borderId="6" xfId="0" applyNumberFormat="1" applyFont="1" applyBorder="1" applyAlignment="1">
      <alignment horizontal="center"/>
    </xf>
    <xf numFmtId="1" fontId="0" fillId="0" borderId="36" xfId="0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49" fontId="10" fillId="0" borderId="43" xfId="0" applyNumberFormat="1" applyFont="1" applyFill="1" applyBorder="1"/>
    <xf numFmtId="1" fontId="1" fillId="0" borderId="1" xfId="2" applyNumberFormat="1" applyFont="1" applyBorder="1" applyAlignment="1">
      <alignment horizontal="center"/>
    </xf>
    <xf numFmtId="9" fontId="13" fillId="0" borderId="17" xfId="3" applyFont="1" applyFill="1" applyBorder="1" applyAlignment="1">
      <alignment horizontal="center"/>
    </xf>
    <xf numFmtId="164" fontId="12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10" fillId="2" borderId="21" xfId="3" applyFont="1" applyFill="1" applyBorder="1" applyAlignment="1">
      <alignment horizontal="center"/>
    </xf>
    <xf numFmtId="9" fontId="13" fillId="2" borderId="36" xfId="3" applyFont="1" applyFill="1" applyBorder="1" applyAlignment="1">
      <alignment horizontal="center"/>
    </xf>
    <xf numFmtId="9" fontId="13" fillId="2" borderId="15" xfId="3" applyFont="1" applyFill="1" applyBorder="1" applyAlignment="1">
      <alignment horizontal="center"/>
    </xf>
    <xf numFmtId="9" fontId="13" fillId="2" borderId="28" xfId="3" applyFont="1" applyFill="1" applyBorder="1" applyAlignment="1">
      <alignment horizontal="center"/>
    </xf>
    <xf numFmtId="164" fontId="16" fillId="0" borderId="1" xfId="0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64" fontId="0" fillId="0" borderId="23" xfId="0" applyBorder="1" applyAlignment="1">
      <alignment horizontal="center"/>
    </xf>
    <xf numFmtId="16" fontId="0" fillId="0" borderId="1" xfId="0" applyNumberFormat="1" applyFont="1" applyBorder="1" applyAlignment="1">
      <alignment horizontal="center"/>
    </xf>
    <xf numFmtId="1" fontId="0" fillId="0" borderId="24" xfId="0" applyNumberFormat="1" applyFill="1" applyBorder="1" applyAlignment="1">
      <alignment horizontal="center"/>
    </xf>
    <xf numFmtId="16" fontId="13" fillId="0" borderId="0" xfId="0" applyNumberFormat="1" applyFont="1" applyFill="1" applyBorder="1"/>
    <xf numFmtId="1" fontId="13" fillId="0" borderId="0" xfId="0" applyNumberFormat="1" applyFont="1" applyFill="1" applyBorder="1" applyAlignment="1">
      <alignment horizontal="center"/>
    </xf>
    <xf numFmtId="9" fontId="13" fillId="0" borderId="0" xfId="3" applyFont="1" applyFill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0" borderId="1" xfId="0" applyBorder="1" applyAlignment="1">
      <alignment horizontal="center"/>
    </xf>
    <xf numFmtId="165" fontId="8" fillId="0" borderId="21" xfId="0" applyNumberFormat="1" applyFont="1" applyFill="1" applyBorder="1"/>
    <xf numFmtId="164" fontId="0" fillId="0" borderId="1" xfId="0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64" fontId="8" fillId="0" borderId="19" xfId="0" applyFont="1" applyBorder="1"/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0" fillId="0" borderId="2" xfId="0" applyFont="1" applyFill="1" applyBorder="1" applyAlignment="1">
      <alignment horizontal="center"/>
    </xf>
    <xf numFmtId="164" fontId="10" fillId="0" borderId="4" xfId="0" applyFont="1" applyFill="1" applyBorder="1" applyAlignment="1">
      <alignment horizontal="center"/>
    </xf>
    <xf numFmtId="164" fontId="10" fillId="0" borderId="3" xfId="0" applyFont="1" applyFill="1" applyBorder="1" applyAlignment="1">
      <alignment horizontal="center"/>
    </xf>
    <xf numFmtId="164" fontId="14" fillId="0" borderId="10" xfId="1" applyFont="1" applyFill="1" applyBorder="1" applyAlignment="1">
      <alignment horizontal="center"/>
    </xf>
    <xf numFmtId="164" fontId="14" fillId="0" borderId="23" xfId="1" applyFont="1" applyFill="1" applyBorder="1" applyAlignment="1">
      <alignment horizontal="center"/>
    </xf>
    <xf numFmtId="164" fontId="14" fillId="0" borderId="14" xfId="1" applyFont="1" applyFill="1" applyBorder="1" applyAlignment="1">
      <alignment horizontal="center"/>
    </xf>
    <xf numFmtId="164" fontId="10" fillId="0" borderId="1" xfId="1" applyFont="1" applyBorder="1" applyAlignment="1">
      <alignment horizontal="center"/>
    </xf>
    <xf numFmtId="164" fontId="10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10" fillId="0" borderId="13" xfId="0" applyFont="1" applyBorder="1" applyAlignment="1">
      <alignment horizontal="center"/>
    </xf>
    <xf numFmtId="164" fontId="14" fillId="0" borderId="41" xfId="0" applyFont="1" applyFill="1" applyBorder="1" applyAlignment="1">
      <alignment horizontal="center"/>
    </xf>
    <xf numFmtId="164" fontId="14" fillId="0" borderId="42" xfId="0" applyFont="1" applyFill="1" applyBorder="1" applyAlignment="1">
      <alignment horizontal="center"/>
    </xf>
    <xf numFmtId="164" fontId="14" fillId="0" borderId="43" xfId="0" applyFont="1" applyFill="1" applyBorder="1" applyAlignment="1">
      <alignment horizontal="center"/>
    </xf>
    <xf numFmtId="164" fontId="10" fillId="0" borderId="1" xfId="0" applyFont="1" applyBorder="1" applyAlignment="1">
      <alignment horizontal="center"/>
    </xf>
    <xf numFmtId="164" fontId="10" fillId="0" borderId="15" xfId="0" applyFont="1" applyBorder="1" applyAlignment="1">
      <alignment horizontal="center"/>
    </xf>
    <xf numFmtId="164" fontId="10" fillId="0" borderId="26" xfId="0" applyFont="1" applyFill="1" applyBorder="1" applyAlignment="1">
      <alignment horizontal="center"/>
    </xf>
    <xf numFmtId="164" fontId="14" fillId="0" borderId="29" xfId="0" applyFont="1" applyFill="1" applyBorder="1" applyAlignment="1">
      <alignment horizontal="left"/>
    </xf>
    <xf numFmtId="164" fontId="14" fillId="0" borderId="30" xfId="0" applyFont="1" applyFill="1" applyBorder="1" applyAlignment="1">
      <alignment horizontal="left"/>
    </xf>
    <xf numFmtId="164" fontId="14" fillId="0" borderId="31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6" fillId="0" borderId="2" xfId="0" applyFont="1" applyBorder="1" applyAlignment="1">
      <alignment horizontal="center"/>
    </xf>
    <xf numFmtId="164" fontId="6" fillId="0" borderId="4" xfId="0" applyFont="1" applyBorder="1" applyAlignment="1">
      <alignment horizontal="center"/>
    </xf>
    <xf numFmtId="164" fontId="6" fillId="0" borderId="3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0" fillId="9" borderId="25" xfId="0" applyNumberFormat="1" applyFill="1" applyBorder="1" applyAlignment="1">
      <alignment horizontal="center"/>
    </xf>
    <xf numFmtId="164" fontId="0" fillId="9" borderId="4" xfId="0" applyNumberFormat="1" applyFill="1" applyBorder="1" applyAlignment="1">
      <alignment horizontal="center"/>
    </xf>
    <xf numFmtId="164" fontId="0" fillId="9" borderId="26" xfId="0" applyNumberForma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" fontId="13" fillId="0" borderId="15" xfId="0" applyNumberFormat="1" applyFont="1" applyBorder="1" applyAlignment="1">
      <alignment horizontal="center" vertical="center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"/>
  <sheetViews>
    <sheetView tabSelected="1" workbookViewId="0">
      <selection activeCell="H68" sqref="H68"/>
    </sheetView>
  </sheetViews>
  <sheetFormatPr defaultRowHeight="15" x14ac:dyDescent="0.25"/>
  <cols>
    <col min="1" max="1" width="13.7109375" style="136" customWidth="1"/>
    <col min="2" max="2" width="19.140625" style="136" customWidth="1"/>
    <col min="3" max="3" width="10.5703125" style="136" customWidth="1"/>
    <col min="4" max="4" width="10" style="136" customWidth="1"/>
    <col min="5" max="5" width="14.5703125" style="136" customWidth="1"/>
    <col min="6" max="6" width="8.5703125" style="136" customWidth="1"/>
    <col min="7" max="7" width="10.42578125" style="136" customWidth="1"/>
    <col min="8" max="8" width="8.42578125" style="136" customWidth="1"/>
    <col min="9" max="9" width="10.140625" style="136" customWidth="1"/>
    <col min="10" max="10" width="10.5703125" style="136" customWidth="1"/>
    <col min="11" max="11" width="9.5703125" style="136" customWidth="1"/>
    <col min="12" max="12" width="9.140625" style="136"/>
    <col min="13" max="13" width="11.140625" style="136" customWidth="1"/>
    <col min="14" max="14" width="9.140625" style="136"/>
    <col min="15" max="15" width="4.28515625" style="136" customWidth="1"/>
    <col min="17" max="17" width="12.85546875" customWidth="1"/>
  </cols>
  <sheetData>
    <row r="1" spans="1:18" ht="29.25" thickBot="1" x14ac:dyDescent="0.5">
      <c r="A1" s="369" t="s">
        <v>36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1"/>
    </row>
    <row r="2" spans="1:18" ht="18.75" x14ac:dyDescent="0.3">
      <c r="A2" s="135"/>
    </row>
    <row r="3" spans="1:18" ht="16.5" thickBot="1" x14ac:dyDescent="0.3">
      <c r="A3" s="45" t="s">
        <v>40</v>
      </c>
      <c r="B3" s="293"/>
    </row>
    <row r="4" spans="1:18" ht="15.75" thickBot="1" x14ac:dyDescent="0.3">
      <c r="A4" s="205"/>
      <c r="B4" s="372" t="s">
        <v>16</v>
      </c>
      <c r="C4" s="372"/>
      <c r="D4" s="372"/>
      <c r="E4" s="372" t="s">
        <v>17</v>
      </c>
      <c r="F4" s="372"/>
      <c r="G4" s="372"/>
      <c r="H4" s="206" t="s">
        <v>14</v>
      </c>
      <c r="I4" s="372" t="s">
        <v>15</v>
      </c>
      <c r="J4" s="372"/>
      <c r="K4" s="206" t="s">
        <v>2</v>
      </c>
      <c r="L4" s="206" t="s">
        <v>31</v>
      </c>
      <c r="M4" s="207" t="s">
        <v>1</v>
      </c>
    </row>
    <row r="5" spans="1:18" ht="15.75" thickBot="1" x14ac:dyDescent="0.3">
      <c r="A5" s="236" t="s">
        <v>0</v>
      </c>
      <c r="B5" s="237" t="s">
        <v>4</v>
      </c>
      <c r="C5" s="238" t="s">
        <v>3</v>
      </c>
      <c r="D5" s="238" t="s">
        <v>5</v>
      </c>
      <c r="E5" s="237" t="s">
        <v>4</v>
      </c>
      <c r="F5" s="238" t="s">
        <v>3</v>
      </c>
      <c r="G5" s="238" t="s">
        <v>5</v>
      </c>
      <c r="H5" s="238"/>
      <c r="I5" s="238" t="s">
        <v>3</v>
      </c>
      <c r="J5" s="238" t="s">
        <v>4</v>
      </c>
      <c r="K5" s="238"/>
      <c r="L5" s="238"/>
      <c r="M5" s="239"/>
    </row>
    <row r="6" spans="1:18" x14ac:dyDescent="0.25">
      <c r="A6" s="294">
        <v>43405</v>
      </c>
      <c r="B6" s="295">
        <v>0</v>
      </c>
      <c r="C6" s="295">
        <v>0</v>
      </c>
      <c r="D6" s="295">
        <v>0</v>
      </c>
      <c r="E6" s="295">
        <v>0</v>
      </c>
      <c r="F6" s="295">
        <v>0</v>
      </c>
      <c r="G6" s="295">
        <v>0</v>
      </c>
      <c r="H6" s="295">
        <v>4</v>
      </c>
      <c r="I6" s="295">
        <v>0</v>
      </c>
      <c r="J6" s="295">
        <v>0</v>
      </c>
      <c r="K6" s="295">
        <v>19</v>
      </c>
      <c r="L6" s="295">
        <v>9</v>
      </c>
      <c r="M6" s="296">
        <v>0</v>
      </c>
    </row>
    <row r="7" spans="1:18" x14ac:dyDescent="0.25">
      <c r="A7" s="297">
        <v>43409</v>
      </c>
      <c r="B7" s="298">
        <v>0</v>
      </c>
      <c r="C7" s="298">
        <v>0</v>
      </c>
      <c r="D7" s="298">
        <v>0</v>
      </c>
      <c r="E7" s="298">
        <v>0</v>
      </c>
      <c r="F7" s="298">
        <v>0</v>
      </c>
      <c r="G7" s="298">
        <v>0</v>
      </c>
      <c r="H7" s="298">
        <v>2</v>
      </c>
      <c r="I7" s="298">
        <v>0</v>
      </c>
      <c r="J7" s="298">
        <v>0</v>
      </c>
      <c r="K7" s="298">
        <v>9</v>
      </c>
      <c r="L7" s="298">
        <v>5</v>
      </c>
      <c r="M7" s="233">
        <v>0</v>
      </c>
    </row>
    <row r="8" spans="1:18" x14ac:dyDescent="0.25">
      <c r="A8" s="297">
        <v>43413</v>
      </c>
      <c r="B8" s="295">
        <v>0</v>
      </c>
      <c r="C8" s="295">
        <v>0</v>
      </c>
      <c r="D8" s="295">
        <v>0</v>
      </c>
      <c r="E8" s="295">
        <v>0</v>
      </c>
      <c r="F8" s="295">
        <v>0</v>
      </c>
      <c r="G8" s="295">
        <v>0</v>
      </c>
      <c r="H8" s="298">
        <v>0</v>
      </c>
      <c r="I8" s="295">
        <v>0</v>
      </c>
      <c r="J8" s="295">
        <v>0</v>
      </c>
      <c r="K8" s="298">
        <v>0</v>
      </c>
      <c r="L8" s="298">
        <v>2</v>
      </c>
      <c r="M8" s="296">
        <v>0</v>
      </c>
    </row>
    <row r="9" spans="1:18" s="195" customFormat="1" x14ac:dyDescent="0.25">
      <c r="A9" s="297">
        <v>43416</v>
      </c>
      <c r="B9" s="298">
        <v>0</v>
      </c>
      <c r="C9" s="298">
        <v>0</v>
      </c>
      <c r="D9" s="298">
        <v>0</v>
      </c>
      <c r="E9" s="298">
        <v>0</v>
      </c>
      <c r="F9" s="298">
        <v>0</v>
      </c>
      <c r="G9" s="298">
        <v>0</v>
      </c>
      <c r="H9" s="298">
        <v>2</v>
      </c>
      <c r="I9" s="298">
        <v>0</v>
      </c>
      <c r="J9" s="298">
        <v>0</v>
      </c>
      <c r="K9" s="298">
        <v>5</v>
      </c>
      <c r="L9" s="298">
        <v>7</v>
      </c>
      <c r="M9" s="233">
        <v>0</v>
      </c>
      <c r="N9" s="136"/>
      <c r="O9" s="136"/>
    </row>
    <row r="10" spans="1:18" s="195" customFormat="1" x14ac:dyDescent="0.25">
      <c r="A10" s="337">
        <v>43420</v>
      </c>
      <c r="B10" s="295">
        <v>0</v>
      </c>
      <c r="C10" s="295">
        <v>0</v>
      </c>
      <c r="D10" s="295">
        <v>0</v>
      </c>
      <c r="E10" s="295">
        <v>0</v>
      </c>
      <c r="F10" s="295">
        <v>0</v>
      </c>
      <c r="G10" s="295">
        <v>0</v>
      </c>
      <c r="H10" s="298">
        <v>2</v>
      </c>
      <c r="I10" s="295">
        <v>0</v>
      </c>
      <c r="J10" s="295">
        <v>0</v>
      </c>
      <c r="K10" s="298">
        <v>6</v>
      </c>
      <c r="L10" s="298">
        <v>5</v>
      </c>
      <c r="M10" s="296">
        <v>0</v>
      </c>
      <c r="N10" s="136"/>
      <c r="O10" s="136"/>
    </row>
    <row r="11" spans="1:18" s="195" customFormat="1" x14ac:dyDescent="0.25">
      <c r="A11" s="337">
        <v>43423</v>
      </c>
      <c r="B11" s="298">
        <v>0</v>
      </c>
      <c r="C11" s="298">
        <v>0</v>
      </c>
      <c r="D11" s="298">
        <v>0</v>
      </c>
      <c r="E11" s="298">
        <v>0</v>
      </c>
      <c r="F11" s="298">
        <v>0</v>
      </c>
      <c r="G11" s="298">
        <v>0</v>
      </c>
      <c r="H11" s="298">
        <v>0</v>
      </c>
      <c r="I11" s="298">
        <v>0</v>
      </c>
      <c r="J11" s="298">
        <v>0</v>
      </c>
      <c r="K11" s="298">
        <v>2</v>
      </c>
      <c r="L11" s="298">
        <v>5</v>
      </c>
      <c r="M11" s="233">
        <v>0</v>
      </c>
      <c r="N11" s="136"/>
      <c r="O11" s="136"/>
    </row>
    <row r="12" spans="1:18" s="195" customFormat="1" x14ac:dyDescent="0.25">
      <c r="A12" s="337">
        <v>43427</v>
      </c>
      <c r="B12" s="295">
        <v>0</v>
      </c>
      <c r="C12" s="295">
        <v>0</v>
      </c>
      <c r="D12" s="295">
        <v>0</v>
      </c>
      <c r="E12" s="295">
        <v>0</v>
      </c>
      <c r="F12" s="295">
        <v>0</v>
      </c>
      <c r="G12" s="295">
        <v>0</v>
      </c>
      <c r="H12" s="298">
        <v>2</v>
      </c>
      <c r="I12" s="295">
        <v>0</v>
      </c>
      <c r="J12" s="295">
        <v>0</v>
      </c>
      <c r="K12" s="298">
        <v>2</v>
      </c>
      <c r="L12" s="298">
        <v>5</v>
      </c>
      <c r="M12" s="296">
        <v>0</v>
      </c>
      <c r="N12" s="136"/>
      <c r="O12" s="136"/>
    </row>
    <row r="13" spans="1:18" x14ac:dyDescent="0.25">
      <c r="A13" s="337">
        <v>43430</v>
      </c>
      <c r="B13" s="298">
        <v>0</v>
      </c>
      <c r="C13" s="298">
        <v>0</v>
      </c>
      <c r="D13" s="298">
        <v>0</v>
      </c>
      <c r="E13" s="298">
        <v>0</v>
      </c>
      <c r="F13" s="298">
        <v>0</v>
      </c>
      <c r="G13" s="298">
        <v>0</v>
      </c>
      <c r="H13" s="298">
        <v>0</v>
      </c>
      <c r="I13" s="298">
        <v>0</v>
      </c>
      <c r="J13" s="298">
        <v>0</v>
      </c>
      <c r="K13" s="298">
        <v>0</v>
      </c>
      <c r="L13" s="298">
        <v>2</v>
      </c>
      <c r="M13" s="233">
        <v>0</v>
      </c>
    </row>
    <row r="14" spans="1:18" s="195" customFormat="1" x14ac:dyDescent="0.25">
      <c r="A14" s="337">
        <v>43433</v>
      </c>
      <c r="B14" s="295">
        <v>0</v>
      </c>
      <c r="C14" s="295">
        <v>0</v>
      </c>
      <c r="D14" s="295">
        <v>0</v>
      </c>
      <c r="E14" s="295">
        <v>0</v>
      </c>
      <c r="F14" s="295">
        <v>0</v>
      </c>
      <c r="G14" s="295">
        <v>0</v>
      </c>
      <c r="H14" s="298">
        <v>2</v>
      </c>
      <c r="I14" s="295">
        <v>0</v>
      </c>
      <c r="J14" s="295">
        <v>0</v>
      </c>
      <c r="K14" s="298">
        <v>10</v>
      </c>
      <c r="L14" s="298">
        <v>2</v>
      </c>
      <c r="M14" s="296">
        <v>0</v>
      </c>
      <c r="N14" s="136"/>
      <c r="O14" s="136"/>
    </row>
    <row r="15" spans="1:18" s="195" customFormat="1" x14ac:dyDescent="0.25">
      <c r="A15" s="337"/>
      <c r="B15" s="298"/>
      <c r="C15" s="298"/>
      <c r="D15" s="298"/>
      <c r="E15" s="298"/>
      <c r="F15" s="298"/>
      <c r="G15" s="298"/>
      <c r="H15" s="298"/>
      <c r="I15" s="295"/>
      <c r="J15" s="295"/>
      <c r="K15" s="295"/>
      <c r="L15" s="298"/>
      <c r="M15" s="233"/>
      <c r="N15" s="136"/>
      <c r="O15" s="136"/>
    </row>
    <row r="16" spans="1:18" s="195" customFormat="1" x14ac:dyDescent="0.25">
      <c r="A16" s="337"/>
      <c r="B16" s="298"/>
      <c r="C16" s="298"/>
      <c r="D16" s="298"/>
      <c r="E16" s="298"/>
      <c r="F16" s="298"/>
      <c r="G16" s="298"/>
      <c r="H16" s="298"/>
      <c r="I16" s="295"/>
      <c r="J16" s="295"/>
      <c r="K16" s="295"/>
      <c r="L16" s="298"/>
      <c r="M16" s="233"/>
      <c r="N16" s="136"/>
      <c r="O16" s="136"/>
    </row>
    <row r="17" spans="1:19" s="195" customFormat="1" ht="15.75" thickBot="1" x14ac:dyDescent="0.3">
      <c r="A17" s="267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268"/>
      <c r="N17" s="136"/>
      <c r="O17" s="136"/>
    </row>
    <row r="18" spans="1:19" ht="15.75" thickBot="1" x14ac:dyDescent="0.3">
      <c r="A18" s="232" t="s">
        <v>29</v>
      </c>
      <c r="B18" s="190">
        <f>SUM(B6:B17)</f>
        <v>0</v>
      </c>
      <c r="C18" s="190">
        <f t="shared" ref="C18:M18" si="0">SUM(C6:C17)</f>
        <v>0</v>
      </c>
      <c r="D18" s="190">
        <f t="shared" si="0"/>
        <v>0</v>
      </c>
      <c r="E18" s="190">
        <f t="shared" si="0"/>
        <v>0</v>
      </c>
      <c r="F18" s="190">
        <f t="shared" si="0"/>
        <v>0</v>
      </c>
      <c r="G18" s="190">
        <f>SUM(G6:G17)</f>
        <v>0</v>
      </c>
      <c r="H18" s="190">
        <f t="shared" si="0"/>
        <v>14</v>
      </c>
      <c r="I18" s="190">
        <f t="shared" si="0"/>
        <v>0</v>
      </c>
      <c r="J18" s="190">
        <f t="shared" si="0"/>
        <v>0</v>
      </c>
      <c r="K18" s="190">
        <f t="shared" si="0"/>
        <v>53</v>
      </c>
      <c r="L18" s="190">
        <f t="shared" si="0"/>
        <v>42</v>
      </c>
      <c r="M18" s="189">
        <f t="shared" si="0"/>
        <v>0</v>
      </c>
    </row>
    <row r="19" spans="1:19" x14ac:dyDescent="0.25">
      <c r="A19" s="231" t="s">
        <v>57</v>
      </c>
      <c r="B19" s="146">
        <v>0</v>
      </c>
      <c r="C19" s="146">
        <v>0</v>
      </c>
      <c r="D19" s="146">
        <v>0</v>
      </c>
      <c r="E19" s="146">
        <v>0</v>
      </c>
      <c r="F19" s="146">
        <v>0</v>
      </c>
      <c r="G19" s="146">
        <v>0</v>
      </c>
      <c r="H19" s="146">
        <v>0</v>
      </c>
      <c r="I19" s="146">
        <v>1</v>
      </c>
      <c r="J19" s="146">
        <v>2</v>
      </c>
      <c r="K19" s="146">
        <v>0</v>
      </c>
      <c r="L19" s="146">
        <v>11</v>
      </c>
      <c r="M19" s="147">
        <v>0</v>
      </c>
    </row>
    <row r="20" spans="1:19" x14ac:dyDescent="0.25">
      <c r="A20" s="196" t="s">
        <v>58</v>
      </c>
      <c r="B20" s="197">
        <v>0</v>
      </c>
      <c r="C20" s="197">
        <v>0</v>
      </c>
      <c r="D20" s="197">
        <v>0</v>
      </c>
      <c r="E20" s="197">
        <v>0</v>
      </c>
      <c r="F20" s="197">
        <v>0</v>
      </c>
      <c r="G20" s="197">
        <v>0</v>
      </c>
      <c r="H20" s="197">
        <v>0</v>
      </c>
      <c r="I20" s="197">
        <v>1</v>
      </c>
      <c r="J20" s="197">
        <v>0</v>
      </c>
      <c r="K20" s="197">
        <v>0</v>
      </c>
      <c r="L20" s="197">
        <v>5</v>
      </c>
      <c r="M20" s="198">
        <v>0</v>
      </c>
    </row>
    <row r="21" spans="1:19" x14ac:dyDescent="0.25">
      <c r="A21" s="196" t="s">
        <v>61</v>
      </c>
      <c r="B21" s="197">
        <v>0</v>
      </c>
      <c r="C21" s="197">
        <v>0</v>
      </c>
      <c r="D21" s="197">
        <v>0</v>
      </c>
      <c r="E21" s="197">
        <v>0</v>
      </c>
      <c r="F21" s="197">
        <v>0</v>
      </c>
      <c r="G21" s="197">
        <v>0</v>
      </c>
      <c r="H21" s="197">
        <v>0</v>
      </c>
      <c r="I21" s="197">
        <v>12</v>
      </c>
      <c r="J21" s="197">
        <v>10</v>
      </c>
      <c r="K21" s="197">
        <v>0</v>
      </c>
      <c r="L21" s="197">
        <v>13</v>
      </c>
      <c r="M21" s="198">
        <v>0</v>
      </c>
    </row>
    <row r="22" spans="1:19" x14ac:dyDescent="0.25">
      <c r="A22" s="196" t="s">
        <v>63</v>
      </c>
      <c r="B22" s="197">
        <v>0</v>
      </c>
      <c r="C22" s="197">
        <v>0</v>
      </c>
      <c r="D22" s="197">
        <v>0</v>
      </c>
      <c r="E22" s="197">
        <v>0</v>
      </c>
      <c r="F22" s="197">
        <v>0</v>
      </c>
      <c r="G22" s="197">
        <v>0</v>
      </c>
      <c r="H22" s="197">
        <v>1</v>
      </c>
      <c r="I22" s="197">
        <v>33</v>
      </c>
      <c r="J22" s="197">
        <v>49</v>
      </c>
      <c r="K22" s="197">
        <v>0</v>
      </c>
      <c r="L22" s="197">
        <v>11</v>
      </c>
      <c r="M22" s="198">
        <v>0</v>
      </c>
    </row>
    <row r="23" spans="1:19" x14ac:dyDescent="0.25">
      <c r="A23" s="196" t="s">
        <v>66</v>
      </c>
      <c r="B23" s="197">
        <v>0</v>
      </c>
      <c r="C23" s="197">
        <v>0</v>
      </c>
      <c r="D23" s="197">
        <v>0</v>
      </c>
      <c r="E23" s="197">
        <v>0</v>
      </c>
      <c r="F23" s="197">
        <v>0</v>
      </c>
      <c r="G23" s="197">
        <v>0</v>
      </c>
      <c r="H23" s="197">
        <v>55</v>
      </c>
      <c r="I23" s="197">
        <v>16</v>
      </c>
      <c r="J23" s="197">
        <v>26</v>
      </c>
      <c r="K23" s="197">
        <v>0</v>
      </c>
      <c r="L23" s="197">
        <v>22</v>
      </c>
      <c r="M23" s="198">
        <v>0</v>
      </c>
    </row>
    <row r="24" spans="1:19" x14ac:dyDescent="0.25">
      <c r="A24" s="199" t="s">
        <v>68</v>
      </c>
      <c r="B24" s="200">
        <v>123</v>
      </c>
      <c r="C24" s="200">
        <v>122</v>
      </c>
      <c r="D24" s="200">
        <v>1</v>
      </c>
      <c r="E24" s="200">
        <v>25</v>
      </c>
      <c r="F24" s="200">
        <v>19</v>
      </c>
      <c r="G24" s="200">
        <v>0</v>
      </c>
      <c r="H24" s="200">
        <v>618</v>
      </c>
      <c r="I24" s="200">
        <v>0</v>
      </c>
      <c r="J24" s="200">
        <v>2</v>
      </c>
      <c r="K24" s="200">
        <v>0</v>
      </c>
      <c r="L24" s="200">
        <v>21</v>
      </c>
      <c r="M24" s="201">
        <v>0</v>
      </c>
    </row>
    <row r="25" spans="1:19" x14ac:dyDescent="0.25">
      <c r="A25" s="199" t="s">
        <v>47</v>
      </c>
      <c r="B25" s="200">
        <v>506</v>
      </c>
      <c r="C25" s="200">
        <v>536</v>
      </c>
      <c r="D25" s="200">
        <v>11</v>
      </c>
      <c r="E25" s="200">
        <v>72</v>
      </c>
      <c r="F25" s="200">
        <v>40</v>
      </c>
      <c r="G25" s="200">
        <v>8</v>
      </c>
      <c r="H25" s="200">
        <v>671</v>
      </c>
      <c r="I25" s="200">
        <v>0</v>
      </c>
      <c r="J25" s="200">
        <v>0</v>
      </c>
      <c r="K25" s="200">
        <v>0</v>
      </c>
      <c r="L25" s="200">
        <v>33</v>
      </c>
      <c r="M25" s="201">
        <v>0</v>
      </c>
    </row>
    <row r="26" spans="1:19" s="195" customFormat="1" x14ac:dyDescent="0.25">
      <c r="A26" s="199" t="s">
        <v>69</v>
      </c>
      <c r="B26" s="200">
        <v>276</v>
      </c>
      <c r="C26" s="200">
        <v>254</v>
      </c>
      <c r="D26" s="200">
        <v>4</v>
      </c>
      <c r="E26" s="200">
        <v>43</v>
      </c>
      <c r="F26" s="200">
        <v>18</v>
      </c>
      <c r="G26" s="200">
        <v>4</v>
      </c>
      <c r="H26" s="200">
        <v>79</v>
      </c>
      <c r="I26" s="200">
        <v>0</v>
      </c>
      <c r="J26" s="200">
        <v>0</v>
      </c>
      <c r="K26" s="200">
        <v>0</v>
      </c>
      <c r="L26" s="200">
        <v>45</v>
      </c>
      <c r="M26" s="201">
        <v>0</v>
      </c>
      <c r="N26" s="136"/>
      <c r="O26" s="136"/>
    </row>
    <row r="27" spans="1:19" s="195" customFormat="1" x14ac:dyDescent="0.25">
      <c r="A27" s="199" t="s">
        <v>54</v>
      </c>
      <c r="B27" s="200">
        <v>107</v>
      </c>
      <c r="C27" s="200">
        <v>108</v>
      </c>
      <c r="D27" s="200">
        <v>0</v>
      </c>
      <c r="E27" s="200">
        <v>20</v>
      </c>
      <c r="F27" s="200">
        <v>8</v>
      </c>
      <c r="G27" s="200">
        <v>0</v>
      </c>
      <c r="H27" s="200">
        <v>92</v>
      </c>
      <c r="I27" s="200">
        <v>0</v>
      </c>
      <c r="J27" s="200">
        <v>0</v>
      </c>
      <c r="K27" s="200">
        <v>0</v>
      </c>
      <c r="L27" s="200">
        <v>64</v>
      </c>
      <c r="M27" s="201">
        <v>0</v>
      </c>
      <c r="N27" s="136"/>
      <c r="O27" s="136"/>
    </row>
    <row r="28" spans="1:19" s="195" customFormat="1" x14ac:dyDescent="0.25">
      <c r="A28" s="199" t="s">
        <v>55</v>
      </c>
      <c r="B28" s="200">
        <v>0</v>
      </c>
      <c r="C28" s="200">
        <v>0</v>
      </c>
      <c r="D28" s="200">
        <v>0</v>
      </c>
      <c r="E28" s="200">
        <v>0</v>
      </c>
      <c r="F28" s="200">
        <v>0</v>
      </c>
      <c r="G28" s="200">
        <v>0</v>
      </c>
      <c r="H28" s="200">
        <v>27</v>
      </c>
      <c r="I28" s="200">
        <v>0</v>
      </c>
      <c r="J28" s="200">
        <v>0</v>
      </c>
      <c r="K28" s="200">
        <v>35</v>
      </c>
      <c r="L28" s="200">
        <v>62</v>
      </c>
      <c r="M28" s="201">
        <v>0</v>
      </c>
      <c r="N28" s="136"/>
      <c r="O28" s="136"/>
    </row>
    <row r="29" spans="1:19" s="195" customFormat="1" x14ac:dyDescent="0.25">
      <c r="A29" s="199" t="s">
        <v>86</v>
      </c>
      <c r="B29" s="200">
        <v>0</v>
      </c>
      <c r="C29" s="200">
        <v>0</v>
      </c>
      <c r="D29" s="200">
        <v>0</v>
      </c>
      <c r="E29" s="200">
        <v>0</v>
      </c>
      <c r="F29" s="200">
        <v>0</v>
      </c>
      <c r="G29" s="200">
        <v>0</v>
      </c>
      <c r="H29" s="200">
        <v>14</v>
      </c>
      <c r="I29" s="200">
        <v>0</v>
      </c>
      <c r="J29" s="200">
        <v>0</v>
      </c>
      <c r="K29" s="200">
        <v>53</v>
      </c>
      <c r="L29" s="200">
        <v>42</v>
      </c>
      <c r="M29" s="201">
        <v>0</v>
      </c>
      <c r="N29" s="136"/>
      <c r="O29" s="136"/>
    </row>
    <row r="30" spans="1:19" s="195" customFormat="1" x14ac:dyDescent="0.25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1"/>
      <c r="N30" s="136"/>
      <c r="O30" s="136"/>
    </row>
    <row r="31" spans="1:19" x14ac:dyDescent="0.25">
      <c r="A31" s="199"/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1"/>
      <c r="R31" s="235"/>
      <c r="S31" s="235"/>
    </row>
    <row r="32" spans="1:19" ht="15.75" thickBot="1" x14ac:dyDescent="0.3">
      <c r="A32" s="202" t="s">
        <v>33</v>
      </c>
      <c r="B32" s="203">
        <f>SUM(B19:B31)</f>
        <v>1012</v>
      </c>
      <c r="C32" s="203">
        <f t="shared" ref="C32:L32" si="1">SUM(C19:C31)</f>
        <v>1020</v>
      </c>
      <c r="D32" s="203">
        <f t="shared" si="1"/>
        <v>16</v>
      </c>
      <c r="E32" s="203">
        <f t="shared" si="1"/>
        <v>160</v>
      </c>
      <c r="F32" s="203">
        <f t="shared" si="1"/>
        <v>85</v>
      </c>
      <c r="G32" s="203">
        <f t="shared" si="1"/>
        <v>12</v>
      </c>
      <c r="H32" s="203">
        <f t="shared" si="1"/>
        <v>1557</v>
      </c>
      <c r="I32" s="203">
        <f t="shared" si="1"/>
        <v>63</v>
      </c>
      <c r="J32" s="203">
        <f t="shared" si="1"/>
        <v>89</v>
      </c>
      <c r="K32" s="203">
        <f t="shared" si="1"/>
        <v>88</v>
      </c>
      <c r="L32" s="203">
        <f t="shared" si="1"/>
        <v>329</v>
      </c>
      <c r="M32" s="204">
        <f>SUM(M18:M21)</f>
        <v>0</v>
      </c>
      <c r="R32" s="235"/>
      <c r="S32" s="235"/>
    </row>
    <row r="33" spans="1:19" x14ac:dyDescent="0.25">
      <c r="F33" s="148"/>
      <c r="R33" s="235"/>
      <c r="S33" s="235"/>
    </row>
    <row r="34" spans="1:19" ht="16.5" thickBot="1" x14ac:dyDescent="0.3">
      <c r="A34" s="45" t="s">
        <v>79</v>
      </c>
      <c r="R34" s="235"/>
      <c r="S34" s="235"/>
    </row>
    <row r="35" spans="1:19" x14ac:dyDescent="0.25">
      <c r="A35" s="373" t="s">
        <v>41</v>
      </c>
      <c r="B35" s="374"/>
      <c r="C35" s="374"/>
      <c r="D35" s="374"/>
      <c r="E35" s="299"/>
      <c r="F35" s="293"/>
      <c r="G35" s="373" t="s">
        <v>42</v>
      </c>
      <c r="H35" s="374"/>
      <c r="I35" s="374"/>
      <c r="J35" s="374"/>
      <c r="K35" s="374"/>
      <c r="L35" s="374"/>
      <c r="M35" s="375"/>
      <c r="R35" s="235"/>
      <c r="S35" s="235"/>
    </row>
    <row r="36" spans="1:19" ht="30" x14ac:dyDescent="0.25">
      <c r="A36" s="149" t="s">
        <v>6</v>
      </c>
      <c r="B36" s="138" t="s">
        <v>4</v>
      </c>
      <c r="C36" s="139" t="s">
        <v>3</v>
      </c>
      <c r="D36" s="138" t="s">
        <v>39</v>
      </c>
      <c r="E36" s="302" t="s">
        <v>75</v>
      </c>
      <c r="G36" s="150" t="s">
        <v>0</v>
      </c>
      <c r="H36" s="376" t="s">
        <v>16</v>
      </c>
      <c r="I36" s="376"/>
      <c r="J36" s="376"/>
      <c r="K36" s="376" t="s">
        <v>17</v>
      </c>
      <c r="L36" s="376"/>
      <c r="M36" s="377"/>
      <c r="R36" s="235"/>
      <c r="S36" s="235"/>
    </row>
    <row r="37" spans="1:19" ht="15.75" thickBot="1" x14ac:dyDescent="0.3">
      <c r="A37" s="360" t="s">
        <v>85</v>
      </c>
      <c r="B37" s="54"/>
      <c r="C37" s="54"/>
      <c r="D37" s="300"/>
      <c r="E37" s="303"/>
      <c r="G37" s="137"/>
      <c r="H37" s="139" t="s">
        <v>4</v>
      </c>
      <c r="I37" s="139" t="s">
        <v>3</v>
      </c>
      <c r="J37" s="139" t="s">
        <v>5</v>
      </c>
      <c r="K37" s="139" t="s">
        <v>3</v>
      </c>
      <c r="L37" s="139" t="s">
        <v>4</v>
      </c>
      <c r="M37" s="140" t="s">
        <v>5</v>
      </c>
      <c r="R37" s="235"/>
      <c r="S37" s="235"/>
    </row>
    <row r="38" spans="1:19" ht="15.75" thickBot="1" x14ac:dyDescent="0.3">
      <c r="A38" s="152" t="s">
        <v>29</v>
      </c>
      <c r="B38" s="153">
        <f>SUM(B37:B37)</f>
        <v>0</v>
      </c>
      <c r="C38" s="154">
        <f>SUM(C37:C37)</f>
        <v>0</v>
      </c>
      <c r="D38" s="153">
        <f>SUM(D37:D37)</f>
        <v>0</v>
      </c>
      <c r="E38" s="304"/>
      <c r="G38" s="360" t="s">
        <v>85</v>
      </c>
      <c r="H38" s="298"/>
      <c r="I38" s="298"/>
      <c r="J38" s="142"/>
      <c r="K38" s="142"/>
      <c r="L38" s="142"/>
      <c r="M38" s="143"/>
    </row>
    <row r="39" spans="1:19" x14ac:dyDescent="0.25">
      <c r="A39" s="155" t="s">
        <v>48</v>
      </c>
      <c r="B39" s="280">
        <v>149</v>
      </c>
      <c r="C39" s="281">
        <v>141</v>
      </c>
      <c r="D39" s="146">
        <v>0</v>
      </c>
      <c r="E39" s="305"/>
      <c r="G39" s="297"/>
      <c r="H39" s="298"/>
      <c r="I39" s="298"/>
      <c r="J39" s="142"/>
      <c r="K39" s="142"/>
      <c r="L39" s="142"/>
      <c r="M39" s="143"/>
    </row>
    <row r="40" spans="1:19" x14ac:dyDescent="0.25">
      <c r="A40" s="155" t="s">
        <v>47</v>
      </c>
      <c r="B40" s="280">
        <v>597</v>
      </c>
      <c r="C40" s="281">
        <v>576</v>
      </c>
      <c r="D40" s="146">
        <v>1</v>
      </c>
      <c r="E40" s="305"/>
      <c r="G40" s="141"/>
      <c r="H40" s="142"/>
      <c r="I40" s="142"/>
      <c r="J40" s="142"/>
      <c r="K40" s="142"/>
      <c r="L40" s="142"/>
      <c r="M40" s="143"/>
    </row>
    <row r="41" spans="1:19" ht="15.75" thickBot="1" x14ac:dyDescent="0.3">
      <c r="A41" s="156" t="s">
        <v>69</v>
      </c>
      <c r="B41" s="282">
        <v>327</v>
      </c>
      <c r="C41" s="283">
        <v>272</v>
      </c>
      <c r="D41" s="197">
        <v>20</v>
      </c>
      <c r="E41" s="306"/>
      <c r="G41" s="157" t="s">
        <v>29</v>
      </c>
      <c r="H41" s="158">
        <f t="shared" ref="H41:M41" si="2">SUM(H35:H40)</f>
        <v>0</v>
      </c>
      <c r="I41" s="158">
        <f t="shared" si="2"/>
        <v>0</v>
      </c>
      <c r="J41" s="158">
        <f t="shared" si="2"/>
        <v>0</v>
      </c>
      <c r="K41" s="158">
        <f t="shared" si="2"/>
        <v>0</v>
      </c>
      <c r="L41" s="158">
        <f t="shared" si="2"/>
        <v>0</v>
      </c>
      <c r="M41" s="159">
        <f t="shared" si="2"/>
        <v>0</v>
      </c>
      <c r="N41" s="160"/>
      <c r="O41" s="160"/>
      <c r="P41" s="94"/>
    </row>
    <row r="42" spans="1:19" x14ac:dyDescent="0.25">
      <c r="A42" s="161" t="s">
        <v>54</v>
      </c>
      <c r="B42" s="284">
        <v>127</v>
      </c>
      <c r="C42" s="285">
        <v>116</v>
      </c>
      <c r="D42" s="200">
        <v>29</v>
      </c>
      <c r="E42" s="307"/>
      <c r="G42" s="162"/>
      <c r="H42" s="163"/>
      <c r="I42" s="163"/>
      <c r="J42" s="163"/>
      <c r="K42" s="163"/>
      <c r="L42" s="163"/>
      <c r="M42" s="163"/>
      <c r="N42" s="160"/>
      <c r="O42" s="160"/>
      <c r="P42" s="94"/>
    </row>
    <row r="43" spans="1:19" x14ac:dyDescent="0.25">
      <c r="A43" s="161" t="s">
        <v>55</v>
      </c>
      <c r="B43" s="284"/>
      <c r="C43" s="285"/>
      <c r="D43" s="200"/>
      <c r="E43" s="307"/>
      <c r="G43" s="162"/>
      <c r="H43" s="163"/>
      <c r="I43" s="163"/>
      <c r="J43" s="163"/>
      <c r="K43" s="163"/>
      <c r="L43" s="163"/>
      <c r="M43" s="163"/>
      <c r="N43" s="160"/>
      <c r="O43" s="160"/>
      <c r="P43" s="94"/>
    </row>
    <row r="44" spans="1:19" ht="15.75" thickBot="1" x14ac:dyDescent="0.3">
      <c r="A44" s="164" t="s">
        <v>33</v>
      </c>
      <c r="B44" s="286">
        <f>SUM(B39:B43)</f>
        <v>1200</v>
      </c>
      <c r="C44" s="286">
        <f t="shared" ref="C44:D44" si="3">SUM(C39:C43)</f>
        <v>1105</v>
      </c>
      <c r="D44" s="286">
        <f t="shared" si="3"/>
        <v>50</v>
      </c>
      <c r="E44" s="301">
        <f>(D44)/(B44+C44)</f>
        <v>2.1691973969631236E-2</v>
      </c>
    </row>
    <row r="45" spans="1:19" s="195" customFormat="1" x14ac:dyDescent="0.25">
      <c r="A45" s="339" t="s">
        <v>80</v>
      </c>
      <c r="B45" s="340"/>
      <c r="C45" s="340"/>
      <c r="D45" s="340"/>
      <c r="E45" s="341"/>
      <c r="F45" s="136"/>
      <c r="G45" s="136"/>
      <c r="H45" s="136"/>
      <c r="I45" s="136"/>
      <c r="J45" s="136"/>
      <c r="K45" s="136"/>
      <c r="L45" s="136"/>
      <c r="M45" s="136"/>
      <c r="N45" s="136"/>
      <c r="O45" s="136"/>
    </row>
    <row r="46" spans="1:19" x14ac:dyDescent="0.25">
      <c r="A46" s="165"/>
    </row>
    <row r="47" spans="1:19" ht="16.5" thickBot="1" x14ac:dyDescent="0.3">
      <c r="A47" s="45" t="s">
        <v>19</v>
      </c>
    </row>
    <row r="48" spans="1:19" x14ac:dyDescent="0.25">
      <c r="A48" s="379" t="s">
        <v>34</v>
      </c>
      <c r="B48" s="380"/>
      <c r="C48" s="380"/>
      <c r="D48" s="380"/>
      <c r="E48" s="380"/>
      <c r="F48" s="380"/>
      <c r="G48" s="380"/>
      <c r="H48" s="381"/>
    </row>
    <row r="49" spans="1:15" x14ac:dyDescent="0.25">
      <c r="A49" s="166" t="s">
        <v>0</v>
      </c>
      <c r="B49" s="167" t="s">
        <v>9</v>
      </c>
      <c r="C49" s="361" t="s">
        <v>16</v>
      </c>
      <c r="D49" s="362"/>
      <c r="E49" s="363"/>
      <c r="F49" s="361" t="s">
        <v>17</v>
      </c>
      <c r="G49" s="362"/>
      <c r="H49" s="378"/>
    </row>
    <row r="50" spans="1:15" ht="15.75" x14ac:dyDescent="0.25">
      <c r="A50" s="87"/>
      <c r="B50" s="139"/>
      <c r="C50" s="139" t="s">
        <v>4</v>
      </c>
      <c r="D50" s="139" t="s">
        <v>3</v>
      </c>
      <c r="E50" s="139" t="s">
        <v>5</v>
      </c>
      <c r="F50" s="168" t="s">
        <v>3</v>
      </c>
      <c r="G50" s="139" t="s">
        <v>4</v>
      </c>
      <c r="H50" s="140" t="s">
        <v>5</v>
      </c>
    </row>
    <row r="51" spans="1:15" x14ac:dyDescent="0.25">
      <c r="A51" s="360" t="s">
        <v>85</v>
      </c>
      <c r="B51" s="308"/>
      <c r="C51" s="309"/>
      <c r="D51" s="309"/>
      <c r="E51" s="310"/>
      <c r="F51" s="311"/>
      <c r="G51" s="311"/>
      <c r="H51" s="312"/>
    </row>
    <row r="52" spans="1:15" x14ac:dyDescent="0.25">
      <c r="A52" s="88"/>
      <c r="B52" s="313"/>
      <c r="C52" s="309"/>
      <c r="D52" s="309"/>
      <c r="E52" s="309"/>
      <c r="F52" s="311"/>
      <c r="G52" s="311"/>
      <c r="H52" s="312"/>
    </row>
    <row r="53" spans="1:15" x14ac:dyDescent="0.25">
      <c r="A53" s="151"/>
      <c r="B53" s="169"/>
      <c r="C53" s="170"/>
      <c r="D53" s="170"/>
      <c r="E53" s="170"/>
      <c r="F53" s="170"/>
      <c r="G53" s="170"/>
      <c r="H53" s="171"/>
    </row>
    <row r="54" spans="1:15" x14ac:dyDescent="0.25">
      <c r="A54" s="151"/>
      <c r="B54" s="169"/>
      <c r="C54" s="170"/>
      <c r="D54" s="170"/>
      <c r="E54" s="170"/>
      <c r="F54" s="170"/>
      <c r="G54" s="170"/>
      <c r="H54" s="171"/>
    </row>
    <row r="55" spans="1:15" x14ac:dyDescent="0.25">
      <c r="A55" s="151"/>
      <c r="B55" s="169"/>
      <c r="C55" s="170"/>
      <c r="D55" s="170"/>
      <c r="E55" s="170"/>
      <c r="F55" s="170"/>
      <c r="G55" s="170"/>
      <c r="H55" s="171"/>
    </row>
    <row r="56" spans="1:15" ht="15.75" thickBot="1" x14ac:dyDescent="0.3">
      <c r="A56" s="172"/>
      <c r="B56" s="173"/>
      <c r="C56" s="174"/>
      <c r="D56" s="174"/>
      <c r="E56" s="170"/>
      <c r="F56" s="174"/>
      <c r="G56" s="174"/>
      <c r="H56" s="175"/>
      <c r="I56" s="176"/>
      <c r="J56" s="176"/>
    </row>
    <row r="57" spans="1:15" ht="15.75" thickBot="1" x14ac:dyDescent="0.3">
      <c r="A57" s="177" t="s">
        <v>29</v>
      </c>
      <c r="B57" s="178"/>
      <c r="C57" s="179">
        <f>SUM(C51:C56)</f>
        <v>0</v>
      </c>
      <c r="D57" s="179">
        <f>SUM(D51:D56)</f>
        <v>0</v>
      </c>
      <c r="E57" s="179">
        <f t="shared" ref="E57:H57" si="4">SUM(E51:E56)</f>
        <v>0</v>
      </c>
      <c r="F57" s="179">
        <f t="shared" si="4"/>
        <v>0</v>
      </c>
      <c r="G57" s="179">
        <f t="shared" si="4"/>
        <v>0</v>
      </c>
      <c r="H57" s="180">
        <f t="shared" si="4"/>
        <v>0</v>
      </c>
      <c r="I57" s="176"/>
      <c r="J57" s="176"/>
    </row>
    <row r="58" spans="1:15" s="195" customFormat="1" x14ac:dyDescent="0.25">
      <c r="A58" s="273" t="s">
        <v>47</v>
      </c>
      <c r="B58" s="270"/>
      <c r="C58" s="276">
        <v>133</v>
      </c>
      <c r="D58" s="276">
        <v>191</v>
      </c>
      <c r="E58" s="276">
        <v>0</v>
      </c>
      <c r="F58" s="276">
        <v>0</v>
      </c>
      <c r="G58" s="276">
        <v>0</v>
      </c>
      <c r="H58" s="277">
        <v>0</v>
      </c>
      <c r="I58" s="176"/>
      <c r="J58" s="176"/>
      <c r="K58" s="136"/>
      <c r="L58" s="136"/>
      <c r="M58" s="136"/>
      <c r="N58" s="136"/>
      <c r="O58" s="136"/>
    </row>
    <row r="59" spans="1:15" s="195" customFormat="1" x14ac:dyDescent="0.25">
      <c r="A59" s="274" t="s">
        <v>74</v>
      </c>
      <c r="B59" s="272"/>
      <c r="C59" s="278">
        <v>144</v>
      </c>
      <c r="D59" s="278">
        <v>156</v>
      </c>
      <c r="E59" s="278">
        <v>0</v>
      </c>
      <c r="F59" s="278">
        <v>0</v>
      </c>
      <c r="G59" s="278">
        <v>0</v>
      </c>
      <c r="H59" s="279">
        <v>0</v>
      </c>
      <c r="I59" s="176"/>
      <c r="J59" s="176"/>
      <c r="K59" s="136"/>
      <c r="L59" s="136"/>
      <c r="M59" s="136"/>
      <c r="N59" s="136"/>
      <c r="O59" s="136"/>
    </row>
    <row r="60" spans="1:15" s="195" customFormat="1" x14ac:dyDescent="0.25">
      <c r="A60" s="274" t="s">
        <v>54</v>
      </c>
      <c r="B60" s="269"/>
      <c r="C60" s="278">
        <v>231</v>
      </c>
      <c r="D60" s="278">
        <v>149</v>
      </c>
      <c r="E60" s="278">
        <v>0</v>
      </c>
      <c r="F60" s="278">
        <v>0</v>
      </c>
      <c r="G60" s="278">
        <v>0</v>
      </c>
      <c r="H60" s="412">
        <v>0</v>
      </c>
      <c r="I60" s="176"/>
      <c r="J60" s="176"/>
      <c r="K60" s="136"/>
      <c r="L60" s="136"/>
      <c r="M60" s="136"/>
      <c r="N60" s="136"/>
      <c r="O60" s="136"/>
    </row>
    <row r="61" spans="1:15" ht="15.75" thickBot="1" x14ac:dyDescent="0.3">
      <c r="A61" s="275" t="s">
        <v>33</v>
      </c>
      <c r="B61" s="181"/>
      <c r="C61" s="182">
        <f>SUM(C58:C60)</f>
        <v>508</v>
      </c>
      <c r="D61" s="182">
        <f>SUM(D58:D60)</f>
        <v>496</v>
      </c>
      <c r="E61" s="182">
        <f t="shared" ref="E61:H61" si="5">SUM(E58:E60)</f>
        <v>0</v>
      </c>
      <c r="F61" s="182">
        <f t="shared" si="5"/>
        <v>0</v>
      </c>
      <c r="G61" s="182">
        <f t="shared" si="5"/>
        <v>0</v>
      </c>
      <c r="H61" s="271">
        <f t="shared" si="5"/>
        <v>0</v>
      </c>
    </row>
    <row r="62" spans="1:15" x14ac:dyDescent="0.25">
      <c r="A62" s="183"/>
    </row>
    <row r="63" spans="1:15" ht="15.75" thickBot="1" x14ac:dyDescent="0.3">
      <c r="M63"/>
      <c r="N63"/>
      <c r="O63"/>
    </row>
    <row r="64" spans="1:15" x14ac:dyDescent="0.25">
      <c r="A64" s="364" t="s">
        <v>35</v>
      </c>
      <c r="B64" s="365"/>
      <c r="C64" s="365"/>
      <c r="D64" s="365"/>
      <c r="E64" s="365"/>
      <c r="F64" s="366"/>
      <c r="G64" s="184"/>
      <c r="M64"/>
      <c r="N64"/>
      <c r="O64"/>
    </row>
    <row r="65" spans="1:15" x14ac:dyDescent="0.25">
      <c r="A65" s="186"/>
      <c r="B65" s="361" t="s">
        <v>17</v>
      </c>
      <c r="C65" s="362"/>
      <c r="D65" s="362"/>
      <c r="E65" s="367" t="s">
        <v>15</v>
      </c>
      <c r="F65" s="368"/>
      <c r="G65" s="184"/>
      <c r="M65"/>
      <c r="N65"/>
      <c r="O65"/>
    </row>
    <row r="66" spans="1:15" x14ac:dyDescent="0.25">
      <c r="A66" s="185" t="s">
        <v>0</v>
      </c>
      <c r="B66" s="139" t="s">
        <v>4</v>
      </c>
      <c r="C66" s="139" t="s">
        <v>3</v>
      </c>
      <c r="D66" s="139" t="s">
        <v>5</v>
      </c>
      <c r="E66" s="187" t="s">
        <v>4</v>
      </c>
      <c r="F66" s="188" t="s">
        <v>3</v>
      </c>
      <c r="M66"/>
      <c r="N66"/>
      <c r="O66"/>
    </row>
    <row r="67" spans="1:15" ht="15.75" thickBot="1" x14ac:dyDescent="0.3">
      <c r="A67" s="297" t="s">
        <v>69</v>
      </c>
      <c r="B67" s="314">
        <v>43</v>
      </c>
      <c r="C67" s="314">
        <v>18</v>
      </c>
      <c r="D67" s="315">
        <v>4</v>
      </c>
      <c r="E67" s="316">
        <v>0</v>
      </c>
      <c r="F67" s="317">
        <v>0</v>
      </c>
      <c r="M67"/>
      <c r="N67"/>
      <c r="O67"/>
    </row>
    <row r="68" spans="1:15" ht="15.75" thickBot="1" x14ac:dyDescent="0.3">
      <c r="A68" s="249" t="s">
        <v>29</v>
      </c>
      <c r="B68" s="250">
        <f>SUM(B67:B67)</f>
        <v>43</v>
      </c>
      <c r="C68" s="250">
        <f>SUM(C67:C67)</f>
        <v>18</v>
      </c>
      <c r="D68" s="250">
        <f>SUM(D67:D67)</f>
        <v>4</v>
      </c>
      <c r="E68" s="250">
        <f>SUM(E67:E67)</f>
        <v>0</v>
      </c>
      <c r="F68" s="251">
        <f>SUM(F67:F67)</f>
        <v>0</v>
      </c>
      <c r="M68"/>
      <c r="N68"/>
      <c r="O68"/>
    </row>
    <row r="69" spans="1:15" x14ac:dyDescent="0.25">
      <c r="A69" s="191" t="s">
        <v>60</v>
      </c>
      <c r="B69" s="144">
        <v>0</v>
      </c>
      <c r="C69" s="144">
        <v>0</v>
      </c>
      <c r="D69" s="144">
        <v>0</v>
      </c>
      <c r="E69" s="144">
        <v>1</v>
      </c>
      <c r="F69" s="145">
        <v>2</v>
      </c>
    </row>
    <row r="70" spans="1:15" x14ac:dyDescent="0.25">
      <c r="A70" s="192" t="s">
        <v>58</v>
      </c>
      <c r="B70" s="197">
        <v>0</v>
      </c>
      <c r="C70" s="197">
        <v>0</v>
      </c>
      <c r="D70" s="197">
        <v>0</v>
      </c>
      <c r="E70" s="197">
        <v>0</v>
      </c>
      <c r="F70" s="198">
        <v>1</v>
      </c>
    </row>
    <row r="71" spans="1:15" x14ac:dyDescent="0.25">
      <c r="A71" s="192" t="s">
        <v>61</v>
      </c>
      <c r="B71" s="197">
        <v>0</v>
      </c>
      <c r="C71" s="197">
        <v>0</v>
      </c>
      <c r="D71" s="197">
        <v>0</v>
      </c>
      <c r="E71" s="197">
        <v>10</v>
      </c>
      <c r="F71" s="198">
        <v>12</v>
      </c>
    </row>
    <row r="72" spans="1:15" x14ac:dyDescent="0.25">
      <c r="A72" s="192" t="s">
        <v>63</v>
      </c>
      <c r="B72" s="197">
        <v>0</v>
      </c>
      <c r="C72" s="197">
        <v>0</v>
      </c>
      <c r="D72" s="197">
        <v>0</v>
      </c>
      <c r="E72" s="197">
        <v>49</v>
      </c>
      <c r="F72" s="198">
        <v>33</v>
      </c>
    </row>
    <row r="73" spans="1:15" x14ac:dyDescent="0.25">
      <c r="A73" s="192" t="s">
        <v>66</v>
      </c>
      <c r="B73" s="197">
        <v>0</v>
      </c>
      <c r="C73" s="197">
        <v>0</v>
      </c>
      <c r="D73" s="197">
        <v>0</v>
      </c>
      <c r="E73" s="197">
        <v>16</v>
      </c>
      <c r="F73" s="198">
        <v>26</v>
      </c>
    </row>
    <row r="74" spans="1:15" x14ac:dyDescent="0.25">
      <c r="A74" s="192" t="s">
        <v>68</v>
      </c>
      <c r="B74" s="197">
        <v>25</v>
      </c>
      <c r="C74" s="197">
        <v>18</v>
      </c>
      <c r="D74" s="197">
        <v>0</v>
      </c>
      <c r="E74" s="197">
        <v>2</v>
      </c>
      <c r="F74" s="198">
        <v>0</v>
      </c>
    </row>
    <row r="75" spans="1:15" s="195" customFormat="1" x14ac:dyDescent="0.25">
      <c r="A75" s="192" t="s">
        <v>47</v>
      </c>
      <c r="B75" s="197">
        <v>72</v>
      </c>
      <c r="C75" s="197">
        <v>40</v>
      </c>
      <c r="D75" s="197">
        <v>8</v>
      </c>
      <c r="E75" s="197">
        <v>0</v>
      </c>
      <c r="F75" s="198">
        <v>0</v>
      </c>
      <c r="G75" s="136"/>
      <c r="H75" s="136"/>
      <c r="I75" s="136"/>
      <c r="J75" s="136"/>
      <c r="K75" s="136"/>
      <c r="L75" s="136"/>
      <c r="M75" s="136"/>
      <c r="N75" s="136"/>
      <c r="O75" s="136"/>
    </row>
    <row r="76" spans="1:15" s="195" customFormat="1" x14ac:dyDescent="0.25">
      <c r="A76" s="192" t="s">
        <v>73</v>
      </c>
      <c r="B76" s="197">
        <v>43</v>
      </c>
      <c r="C76" s="197">
        <v>18</v>
      </c>
      <c r="D76" s="197">
        <v>4</v>
      </c>
      <c r="E76" s="197">
        <v>0</v>
      </c>
      <c r="F76" s="198">
        <v>0</v>
      </c>
      <c r="G76" s="136"/>
      <c r="H76" s="136"/>
      <c r="I76" s="136"/>
      <c r="J76" s="136"/>
      <c r="K76" s="136"/>
      <c r="L76" s="136"/>
      <c r="M76" s="136"/>
      <c r="N76" s="136"/>
      <c r="O76" s="136"/>
    </row>
    <row r="77" spans="1:15" s="195" customFormat="1" x14ac:dyDescent="0.25">
      <c r="A77" s="192" t="s">
        <v>76</v>
      </c>
      <c r="B77" s="197">
        <v>20</v>
      </c>
      <c r="C77" s="197">
        <v>8</v>
      </c>
      <c r="D77" s="197">
        <v>0</v>
      </c>
      <c r="E77" s="197">
        <v>0</v>
      </c>
      <c r="F77" s="198">
        <v>0</v>
      </c>
      <c r="G77" s="136"/>
      <c r="H77" s="136"/>
      <c r="I77" s="136"/>
      <c r="J77" s="136"/>
      <c r="K77" s="136"/>
      <c r="L77" s="136"/>
      <c r="M77" s="136"/>
      <c r="N77" s="136"/>
      <c r="O77" s="136"/>
    </row>
    <row r="78" spans="1:15" s="195" customFormat="1" x14ac:dyDescent="0.25">
      <c r="A78" s="192" t="s">
        <v>83</v>
      </c>
      <c r="B78" s="197">
        <v>0</v>
      </c>
      <c r="C78" s="197">
        <v>0</v>
      </c>
      <c r="D78" s="197">
        <v>0</v>
      </c>
      <c r="E78" s="197">
        <v>0</v>
      </c>
      <c r="F78" s="198">
        <v>0</v>
      </c>
      <c r="G78" s="136"/>
      <c r="H78" s="136"/>
      <c r="I78" s="136"/>
      <c r="J78" s="136"/>
      <c r="K78" s="136"/>
      <c r="L78" s="136"/>
      <c r="M78" s="136"/>
      <c r="N78" s="136"/>
      <c r="O78" s="136"/>
    </row>
    <row r="79" spans="1:15" x14ac:dyDescent="0.25">
      <c r="A79" s="192"/>
      <c r="B79" s="197"/>
      <c r="C79" s="197"/>
      <c r="D79" s="197"/>
      <c r="E79" s="197"/>
      <c r="F79" s="198"/>
    </row>
    <row r="80" spans="1:15" x14ac:dyDescent="0.25">
      <c r="A80" s="192"/>
      <c r="B80" s="197"/>
      <c r="C80" s="197"/>
      <c r="D80" s="197"/>
      <c r="E80" s="197"/>
      <c r="F80" s="198"/>
    </row>
    <row r="81" spans="1:11" ht="15.75" thickBot="1" x14ac:dyDescent="0.3">
      <c r="A81" s="193" t="s">
        <v>33</v>
      </c>
      <c r="B81" s="203">
        <f t="shared" ref="B81:E81" si="6">SUM(B69:B80)</f>
        <v>160</v>
      </c>
      <c r="C81" s="203">
        <f t="shared" si="6"/>
        <v>84</v>
      </c>
      <c r="D81" s="203">
        <f t="shared" si="6"/>
        <v>12</v>
      </c>
      <c r="E81" s="203">
        <f t="shared" si="6"/>
        <v>78</v>
      </c>
      <c r="F81" s="204">
        <f>SUM(F69:F80)</f>
        <v>74</v>
      </c>
    </row>
    <row r="84" spans="1:11" ht="10.5" customHeight="1" x14ac:dyDescent="0.25"/>
    <row r="85" spans="1:11" x14ac:dyDescent="0.25">
      <c r="K85" s="194"/>
    </row>
  </sheetData>
  <mergeCells count="14">
    <mergeCell ref="C49:E49"/>
    <mergeCell ref="A64:F64"/>
    <mergeCell ref="B65:D65"/>
    <mergeCell ref="E65:F65"/>
    <mergeCell ref="A1:R1"/>
    <mergeCell ref="B4:D4"/>
    <mergeCell ref="E4:G4"/>
    <mergeCell ref="I4:J4"/>
    <mergeCell ref="A35:D35"/>
    <mergeCell ref="G35:M35"/>
    <mergeCell ref="H36:J36"/>
    <mergeCell ref="K36:M36"/>
    <mergeCell ref="F49:H49"/>
    <mergeCell ref="A48:H4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7"/>
  <sheetViews>
    <sheetView topLeftCell="A40" workbookViewId="0">
      <selection activeCell="M22" sqref="M22"/>
    </sheetView>
  </sheetViews>
  <sheetFormatPr defaultRowHeight="15" x14ac:dyDescent="0.25"/>
  <cols>
    <col min="1" max="1" width="16.5703125" customWidth="1"/>
    <col min="2" max="2" width="13" customWidth="1"/>
    <col min="3" max="3" width="13.140625" customWidth="1"/>
    <col min="4" max="4" width="13.42578125" customWidth="1"/>
    <col min="5" max="5" width="14" customWidth="1"/>
    <col min="6" max="6" width="12.7109375" customWidth="1"/>
    <col min="7" max="7" width="14.140625" customWidth="1"/>
    <col min="8" max="8" width="10.140625" customWidth="1"/>
    <col min="9" max="9" width="13.28515625" customWidth="1"/>
    <col min="10" max="10" width="16" customWidth="1"/>
    <col min="11" max="11" width="14.42578125" customWidth="1"/>
    <col min="12" max="12" width="12.42578125" customWidth="1"/>
    <col min="13" max="13" width="14.85546875" customWidth="1"/>
    <col min="14" max="14" width="12.140625" customWidth="1"/>
    <col min="21" max="21" width="14.42578125" customWidth="1"/>
  </cols>
  <sheetData>
    <row r="1" spans="1:27" ht="28.5" x14ac:dyDescent="0.45">
      <c r="A1" s="390" t="s">
        <v>37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</row>
    <row r="2" spans="1:27" ht="18.75" x14ac:dyDescent="0.3">
      <c r="A2" s="1"/>
    </row>
    <row r="3" spans="1:27" ht="16.5" thickBot="1" x14ac:dyDescent="0.3">
      <c r="A3" s="45" t="s">
        <v>20</v>
      </c>
    </row>
    <row r="4" spans="1:27" x14ac:dyDescent="0.25">
      <c r="A4" s="217" t="s">
        <v>0</v>
      </c>
      <c r="B4" s="392" t="s">
        <v>16</v>
      </c>
      <c r="C4" s="392"/>
      <c r="D4" s="392"/>
      <c r="E4" s="392" t="s">
        <v>17</v>
      </c>
      <c r="F4" s="392"/>
      <c r="G4" s="392"/>
      <c r="H4" s="230" t="s">
        <v>14</v>
      </c>
      <c r="I4" s="392" t="s">
        <v>15</v>
      </c>
      <c r="J4" s="392"/>
      <c r="K4" s="213" t="s">
        <v>1</v>
      </c>
    </row>
    <row r="5" spans="1:27" x14ac:dyDescent="0.25">
      <c r="A5" s="214"/>
      <c r="B5" s="211" t="s">
        <v>3</v>
      </c>
      <c r="C5" s="211" t="s">
        <v>4</v>
      </c>
      <c r="D5" s="211" t="s">
        <v>5</v>
      </c>
      <c r="E5" s="211" t="s">
        <v>3</v>
      </c>
      <c r="F5" s="211" t="s">
        <v>4</v>
      </c>
      <c r="G5" s="211" t="s">
        <v>5</v>
      </c>
      <c r="H5" s="211"/>
      <c r="I5" s="211" t="s">
        <v>3</v>
      </c>
      <c r="J5" s="211" t="s">
        <v>4</v>
      </c>
      <c r="K5" s="212"/>
    </row>
    <row r="6" spans="1:27" x14ac:dyDescent="0.25">
      <c r="A6" s="215">
        <v>43405</v>
      </c>
      <c r="B6" s="208">
        <v>0</v>
      </c>
      <c r="C6" s="208">
        <v>0</v>
      </c>
      <c r="D6" s="208">
        <v>0</v>
      </c>
      <c r="E6" s="208">
        <v>0</v>
      </c>
      <c r="F6" s="208">
        <v>0</v>
      </c>
      <c r="G6" s="208">
        <v>0</v>
      </c>
      <c r="H6" s="208">
        <v>13</v>
      </c>
      <c r="I6" s="208">
        <v>0</v>
      </c>
      <c r="J6" s="208">
        <v>0</v>
      </c>
      <c r="K6" s="210">
        <v>0</v>
      </c>
    </row>
    <row r="7" spans="1:27" x14ac:dyDescent="0.25">
      <c r="A7" s="215">
        <v>43409</v>
      </c>
      <c r="B7" s="208">
        <v>0</v>
      </c>
      <c r="C7" s="208">
        <v>0</v>
      </c>
      <c r="D7" s="208">
        <v>0</v>
      </c>
      <c r="E7" s="208">
        <v>0</v>
      </c>
      <c r="F7" s="208">
        <v>0</v>
      </c>
      <c r="G7" s="208">
        <v>0</v>
      </c>
      <c r="H7" s="208">
        <v>19</v>
      </c>
      <c r="I7" s="208">
        <v>0</v>
      </c>
      <c r="J7" s="208">
        <v>0</v>
      </c>
      <c r="K7" s="210">
        <v>0</v>
      </c>
    </row>
    <row r="8" spans="1:27" x14ac:dyDescent="0.25">
      <c r="A8" s="215">
        <v>43413</v>
      </c>
      <c r="B8" s="208">
        <v>0</v>
      </c>
      <c r="C8" s="208">
        <v>0</v>
      </c>
      <c r="D8" s="208">
        <v>0</v>
      </c>
      <c r="E8" s="208">
        <v>0</v>
      </c>
      <c r="F8" s="208">
        <v>0</v>
      </c>
      <c r="G8" s="208">
        <v>0</v>
      </c>
      <c r="H8" s="208">
        <v>0</v>
      </c>
      <c r="I8" s="208">
        <v>0</v>
      </c>
      <c r="J8" s="208">
        <v>0</v>
      </c>
      <c r="K8" s="210">
        <v>0</v>
      </c>
    </row>
    <row r="9" spans="1:27" x14ac:dyDescent="0.25">
      <c r="A9" s="215">
        <v>43416</v>
      </c>
      <c r="B9" s="208">
        <v>0</v>
      </c>
      <c r="C9" s="208">
        <v>0</v>
      </c>
      <c r="D9" s="208">
        <v>0</v>
      </c>
      <c r="E9" s="208">
        <v>0</v>
      </c>
      <c r="F9" s="208">
        <v>0</v>
      </c>
      <c r="G9" s="208">
        <v>0</v>
      </c>
      <c r="H9" s="208">
        <v>0</v>
      </c>
      <c r="I9" s="208">
        <v>0</v>
      </c>
      <c r="J9" s="208">
        <v>0</v>
      </c>
      <c r="K9" s="210">
        <v>0</v>
      </c>
    </row>
    <row r="10" spans="1:27" s="195" customFormat="1" x14ac:dyDescent="0.25">
      <c r="A10" s="215">
        <v>43419</v>
      </c>
      <c r="B10" s="208">
        <v>0</v>
      </c>
      <c r="C10" s="208">
        <v>0</v>
      </c>
      <c r="D10" s="208">
        <v>0</v>
      </c>
      <c r="E10" s="208">
        <v>0</v>
      </c>
      <c r="F10" s="208">
        <v>0</v>
      </c>
      <c r="G10" s="208">
        <v>0</v>
      </c>
      <c r="H10" s="208">
        <v>18</v>
      </c>
      <c r="I10" s="208">
        <v>0</v>
      </c>
      <c r="J10" s="208">
        <v>0</v>
      </c>
      <c r="K10" s="210">
        <v>0</v>
      </c>
    </row>
    <row r="11" spans="1:27" s="195" customFormat="1" x14ac:dyDescent="0.25">
      <c r="A11" s="215">
        <v>43423</v>
      </c>
      <c r="B11" s="208">
        <v>0</v>
      </c>
      <c r="C11" s="208">
        <v>0</v>
      </c>
      <c r="D11" s="208">
        <v>0</v>
      </c>
      <c r="E11" s="208">
        <v>0</v>
      </c>
      <c r="F11" s="208">
        <v>0</v>
      </c>
      <c r="G11" s="208">
        <v>0</v>
      </c>
      <c r="H11" s="208">
        <v>3</v>
      </c>
      <c r="I11" s="208">
        <v>0</v>
      </c>
      <c r="J11" s="208">
        <v>0</v>
      </c>
      <c r="K11" s="210">
        <v>0</v>
      </c>
    </row>
    <row r="12" spans="1:27" s="195" customFormat="1" x14ac:dyDescent="0.25">
      <c r="A12" s="215">
        <v>43427</v>
      </c>
      <c r="B12" s="208">
        <v>0</v>
      </c>
      <c r="C12" s="208">
        <v>0</v>
      </c>
      <c r="D12" s="208">
        <v>0</v>
      </c>
      <c r="E12" s="208">
        <v>0</v>
      </c>
      <c r="F12" s="208">
        <v>0</v>
      </c>
      <c r="G12" s="208">
        <v>0</v>
      </c>
      <c r="H12" s="208">
        <v>0</v>
      </c>
      <c r="I12" s="208">
        <v>0</v>
      </c>
      <c r="J12" s="208">
        <v>0</v>
      </c>
      <c r="K12" s="210">
        <v>0</v>
      </c>
    </row>
    <row r="13" spans="1:27" s="195" customFormat="1" x14ac:dyDescent="0.25">
      <c r="A13" s="215">
        <v>43431</v>
      </c>
      <c r="B13" s="208">
        <v>0</v>
      </c>
      <c r="C13" s="208">
        <v>0</v>
      </c>
      <c r="D13" s="208">
        <v>0</v>
      </c>
      <c r="E13" s="208">
        <v>0</v>
      </c>
      <c r="F13" s="208">
        <v>0</v>
      </c>
      <c r="G13" s="208">
        <v>0</v>
      </c>
      <c r="H13" s="208">
        <v>0</v>
      </c>
      <c r="I13" s="208">
        <v>0</v>
      </c>
      <c r="J13" s="208">
        <v>0</v>
      </c>
      <c r="K13" s="210">
        <v>0</v>
      </c>
    </row>
    <row r="14" spans="1:27" s="195" customFormat="1" x14ac:dyDescent="0.25">
      <c r="A14" s="216">
        <v>43434</v>
      </c>
      <c r="B14" s="208">
        <v>0</v>
      </c>
      <c r="C14" s="208">
        <v>0</v>
      </c>
      <c r="D14" s="208">
        <v>0</v>
      </c>
      <c r="E14" s="208">
        <v>0</v>
      </c>
      <c r="F14" s="208">
        <v>0</v>
      </c>
      <c r="G14" s="208">
        <v>0</v>
      </c>
      <c r="H14" s="209">
        <v>0</v>
      </c>
      <c r="I14" s="208">
        <v>0</v>
      </c>
      <c r="J14" s="208">
        <v>0</v>
      </c>
      <c r="K14" s="210">
        <v>0</v>
      </c>
    </row>
    <row r="15" spans="1:27" s="195" customFormat="1" ht="15.75" thickBot="1" x14ac:dyDescent="0.3">
      <c r="A15" s="216"/>
      <c r="B15" s="208"/>
      <c r="C15" s="208"/>
      <c r="D15" s="208"/>
      <c r="E15" s="208"/>
      <c r="F15" s="208"/>
      <c r="G15" s="209"/>
      <c r="H15" s="209"/>
      <c r="I15" s="208"/>
      <c r="J15" s="208"/>
      <c r="K15" s="210"/>
    </row>
    <row r="16" spans="1:27" ht="15.75" thickBot="1" x14ac:dyDescent="0.3">
      <c r="A16" s="227" t="s">
        <v>29</v>
      </c>
      <c r="B16" s="228">
        <f>SUM(B6:B15)</f>
        <v>0</v>
      </c>
      <c r="C16" s="228">
        <f>SUM(C6:C15)</f>
        <v>0</v>
      </c>
      <c r="D16" s="228">
        <f>SUM(D6:D15)</f>
        <v>0</v>
      </c>
      <c r="E16" s="228">
        <f>SUM(E6:E15)</f>
        <v>0</v>
      </c>
      <c r="F16" s="228">
        <f>SUM(F6:F15)</f>
        <v>0</v>
      </c>
      <c r="G16" s="228">
        <f>SUM(G6:G15)</f>
        <v>0</v>
      </c>
      <c r="H16" s="228">
        <f>SUM(H6:H15)</f>
        <v>53</v>
      </c>
      <c r="I16" s="228">
        <f>SUM(I6:I15)</f>
        <v>0</v>
      </c>
      <c r="J16" s="228">
        <f>SUM(J6:J15)</f>
        <v>0</v>
      </c>
      <c r="K16" s="229">
        <f>SUM(K6:K15)</f>
        <v>0</v>
      </c>
    </row>
    <row r="17" spans="1:11" x14ac:dyDescent="0.25">
      <c r="A17" s="222" t="s">
        <v>57</v>
      </c>
      <c r="B17" s="223">
        <v>0</v>
      </c>
      <c r="C17" s="223">
        <v>0</v>
      </c>
      <c r="D17" s="223">
        <v>0</v>
      </c>
      <c r="E17" s="223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24">
        <v>0</v>
      </c>
    </row>
    <row r="18" spans="1:11" s="195" customFormat="1" x14ac:dyDescent="0.25">
      <c r="A18" s="225" t="s">
        <v>59</v>
      </c>
      <c r="B18" s="218">
        <v>0</v>
      </c>
      <c r="C18" s="218">
        <v>0</v>
      </c>
      <c r="D18" s="218">
        <v>0</v>
      </c>
      <c r="E18" s="218">
        <v>0</v>
      </c>
      <c r="F18" s="218">
        <v>0</v>
      </c>
      <c r="G18" s="218">
        <v>0</v>
      </c>
      <c r="H18" s="218">
        <v>0</v>
      </c>
      <c r="I18" s="218">
        <v>0</v>
      </c>
      <c r="J18" s="218">
        <v>0</v>
      </c>
      <c r="K18" s="226">
        <v>0</v>
      </c>
    </row>
    <row r="19" spans="1:11" s="195" customFormat="1" x14ac:dyDescent="0.25">
      <c r="A19" s="225" t="s">
        <v>61</v>
      </c>
      <c r="B19" s="218">
        <v>0</v>
      </c>
      <c r="C19" s="218">
        <v>0</v>
      </c>
      <c r="D19" s="218">
        <v>0</v>
      </c>
      <c r="E19" s="218">
        <v>0</v>
      </c>
      <c r="F19" s="218">
        <v>0</v>
      </c>
      <c r="G19" s="218">
        <v>0</v>
      </c>
      <c r="H19" s="218">
        <v>0</v>
      </c>
      <c r="I19" s="218">
        <v>1</v>
      </c>
      <c r="J19" s="218">
        <v>1</v>
      </c>
      <c r="K19" s="226">
        <v>0</v>
      </c>
    </row>
    <row r="20" spans="1:11" x14ac:dyDescent="0.25">
      <c r="A20" s="225" t="s">
        <v>65</v>
      </c>
      <c r="B20" s="218">
        <v>0</v>
      </c>
      <c r="C20" s="218">
        <v>0</v>
      </c>
      <c r="D20" s="218">
        <v>0</v>
      </c>
      <c r="E20" s="218">
        <v>0</v>
      </c>
      <c r="F20" s="218">
        <v>0</v>
      </c>
      <c r="G20" s="218">
        <v>0</v>
      </c>
      <c r="H20" s="218">
        <v>2</v>
      </c>
      <c r="I20" s="218">
        <v>13</v>
      </c>
      <c r="J20" s="218">
        <v>10</v>
      </c>
      <c r="K20" s="226">
        <v>0</v>
      </c>
    </row>
    <row r="21" spans="1:11" x14ac:dyDescent="0.25">
      <c r="A21" s="225" t="s">
        <v>66</v>
      </c>
      <c r="B21" s="218">
        <v>1</v>
      </c>
      <c r="C21" s="218">
        <v>0</v>
      </c>
      <c r="D21" s="218">
        <v>0</v>
      </c>
      <c r="E21" s="218">
        <v>0</v>
      </c>
      <c r="F21" s="218">
        <v>0</v>
      </c>
      <c r="G21" s="218">
        <v>0</v>
      </c>
      <c r="H21" s="218">
        <v>35</v>
      </c>
      <c r="I21" s="218">
        <v>2</v>
      </c>
      <c r="J21" s="218">
        <v>2</v>
      </c>
      <c r="K21" s="226">
        <v>0</v>
      </c>
    </row>
    <row r="22" spans="1:11" x14ac:dyDescent="0.25">
      <c r="A22" s="225" t="s">
        <v>68</v>
      </c>
      <c r="B22" s="218">
        <v>37</v>
      </c>
      <c r="C22" s="218">
        <v>53</v>
      </c>
      <c r="D22" s="218">
        <v>0</v>
      </c>
      <c r="E22" s="218">
        <v>1</v>
      </c>
      <c r="F22" s="218">
        <v>6</v>
      </c>
      <c r="G22" s="218">
        <v>0</v>
      </c>
      <c r="H22" s="218">
        <v>353</v>
      </c>
      <c r="I22" s="218">
        <v>0</v>
      </c>
      <c r="J22" s="218">
        <v>0</v>
      </c>
      <c r="K22" s="226">
        <v>0</v>
      </c>
    </row>
    <row r="23" spans="1:11" x14ac:dyDescent="0.25">
      <c r="A23" s="225" t="s">
        <v>47</v>
      </c>
      <c r="B23" s="218">
        <v>352</v>
      </c>
      <c r="C23" s="218">
        <v>332</v>
      </c>
      <c r="D23" s="218">
        <v>7</v>
      </c>
      <c r="E23" s="218">
        <v>17</v>
      </c>
      <c r="F23" s="218">
        <v>32</v>
      </c>
      <c r="G23" s="218">
        <v>0</v>
      </c>
      <c r="H23" s="218">
        <v>598</v>
      </c>
      <c r="I23" s="218">
        <v>0</v>
      </c>
      <c r="J23" s="218">
        <v>0</v>
      </c>
      <c r="K23" s="226">
        <v>0</v>
      </c>
    </row>
    <row r="24" spans="1:11" s="195" customFormat="1" x14ac:dyDescent="0.25">
      <c r="A24" s="225" t="s">
        <v>69</v>
      </c>
      <c r="B24" s="218">
        <v>192</v>
      </c>
      <c r="C24" s="218">
        <v>238</v>
      </c>
      <c r="D24" s="218">
        <v>10</v>
      </c>
      <c r="E24" s="218">
        <v>6</v>
      </c>
      <c r="F24" s="218">
        <v>14</v>
      </c>
      <c r="G24" s="218">
        <v>1</v>
      </c>
      <c r="H24" s="218">
        <v>156</v>
      </c>
      <c r="I24" s="218">
        <v>0</v>
      </c>
      <c r="J24" s="218">
        <v>0</v>
      </c>
      <c r="K24" s="226">
        <v>0</v>
      </c>
    </row>
    <row r="25" spans="1:11" s="195" customFormat="1" x14ac:dyDescent="0.25">
      <c r="A25" s="225" t="s">
        <v>54</v>
      </c>
      <c r="B25" s="218">
        <v>44</v>
      </c>
      <c r="C25" s="218">
        <v>93</v>
      </c>
      <c r="D25" s="218">
        <v>0</v>
      </c>
      <c r="E25" s="218">
        <v>1</v>
      </c>
      <c r="F25" s="218">
        <v>10</v>
      </c>
      <c r="G25" s="218">
        <v>0</v>
      </c>
      <c r="H25" s="218">
        <v>91</v>
      </c>
      <c r="I25" s="218">
        <v>0</v>
      </c>
      <c r="J25" s="218">
        <v>0</v>
      </c>
      <c r="K25" s="226">
        <v>0</v>
      </c>
    </row>
    <row r="26" spans="1:11" s="195" customFormat="1" x14ac:dyDescent="0.25">
      <c r="A26" s="225" t="s">
        <v>55</v>
      </c>
      <c r="B26" s="218">
        <v>0</v>
      </c>
      <c r="C26" s="218">
        <v>0</v>
      </c>
      <c r="D26" s="218">
        <v>0</v>
      </c>
      <c r="E26" s="218">
        <v>0</v>
      </c>
      <c r="F26" s="218">
        <v>0</v>
      </c>
      <c r="G26" s="218">
        <v>0</v>
      </c>
      <c r="H26" s="218">
        <v>105</v>
      </c>
      <c r="I26" s="218">
        <v>0</v>
      </c>
      <c r="J26" s="218">
        <v>0</v>
      </c>
      <c r="K26" s="226">
        <v>0</v>
      </c>
    </row>
    <row r="27" spans="1:11" s="195" customFormat="1" x14ac:dyDescent="0.25">
      <c r="A27" s="225" t="s">
        <v>86</v>
      </c>
      <c r="B27" s="218">
        <v>0</v>
      </c>
      <c r="C27" s="218">
        <v>0</v>
      </c>
      <c r="D27" s="218">
        <v>0</v>
      </c>
      <c r="E27" s="218">
        <v>0</v>
      </c>
      <c r="F27" s="218">
        <v>0</v>
      </c>
      <c r="G27" s="218">
        <v>0</v>
      </c>
      <c r="H27" s="218">
        <v>53</v>
      </c>
      <c r="I27" s="218">
        <v>0</v>
      </c>
      <c r="J27" s="218">
        <v>0</v>
      </c>
      <c r="K27" s="226">
        <v>0</v>
      </c>
    </row>
    <row r="28" spans="1:11" s="195" customFormat="1" x14ac:dyDescent="0.25">
      <c r="A28" s="225"/>
      <c r="B28" s="218"/>
      <c r="C28" s="218"/>
      <c r="D28" s="218"/>
      <c r="E28" s="218"/>
      <c r="F28" s="218"/>
      <c r="G28" s="218"/>
      <c r="H28" s="218"/>
      <c r="I28" s="218"/>
      <c r="J28" s="218"/>
      <c r="K28" s="226"/>
    </row>
    <row r="29" spans="1:11" x14ac:dyDescent="0.25">
      <c r="A29" s="225"/>
      <c r="B29" s="218"/>
      <c r="C29" s="218"/>
      <c r="D29" s="218"/>
      <c r="E29" s="218"/>
      <c r="F29" s="218"/>
      <c r="G29" s="218"/>
      <c r="H29" s="218"/>
      <c r="I29" s="218"/>
      <c r="J29" s="218"/>
      <c r="K29" s="226"/>
    </row>
    <row r="30" spans="1:11" ht="15.75" thickBot="1" x14ac:dyDescent="0.3">
      <c r="A30" s="219" t="s">
        <v>33</v>
      </c>
      <c r="B30" s="220">
        <f>SUM(B17:B29)</f>
        <v>626</v>
      </c>
      <c r="C30" s="220">
        <f t="shared" ref="C30:K30" si="0">SUM(C17:C29)</f>
        <v>716</v>
      </c>
      <c r="D30" s="220">
        <f t="shared" si="0"/>
        <v>17</v>
      </c>
      <c r="E30" s="220">
        <f t="shared" si="0"/>
        <v>25</v>
      </c>
      <c r="F30" s="220">
        <f t="shared" si="0"/>
        <v>62</v>
      </c>
      <c r="G30" s="220">
        <f t="shared" si="0"/>
        <v>1</v>
      </c>
      <c r="H30" s="220">
        <f t="shared" si="0"/>
        <v>1393</v>
      </c>
      <c r="I30" s="220">
        <f t="shared" si="0"/>
        <v>16</v>
      </c>
      <c r="J30" s="220">
        <f t="shared" si="0"/>
        <v>13</v>
      </c>
      <c r="K30" s="221">
        <f t="shared" si="0"/>
        <v>0</v>
      </c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16.5" thickBot="1" x14ac:dyDescent="0.3">
      <c r="A32" s="45" t="s">
        <v>21</v>
      </c>
    </row>
    <row r="33" spans="1:27" x14ac:dyDescent="0.25">
      <c r="A33" s="393" t="s">
        <v>41</v>
      </c>
      <c r="B33" s="394"/>
      <c r="C33" s="394"/>
      <c r="D33" s="394"/>
      <c r="E33" s="395"/>
      <c r="G33" s="396" t="s">
        <v>43</v>
      </c>
      <c r="H33" s="397"/>
      <c r="I33" s="397"/>
      <c r="J33" s="397"/>
      <c r="K33" s="398"/>
      <c r="M33" s="387" t="s">
        <v>42</v>
      </c>
      <c r="N33" s="388"/>
      <c r="O33" s="388"/>
      <c r="P33" s="388"/>
      <c r="Q33" s="388"/>
      <c r="R33" s="388"/>
      <c r="S33" s="389"/>
      <c r="U33" s="387" t="s">
        <v>44</v>
      </c>
      <c r="V33" s="388"/>
      <c r="W33" s="388"/>
      <c r="X33" s="388"/>
      <c r="Y33" s="388"/>
      <c r="Z33" s="388"/>
      <c r="AA33" s="389"/>
    </row>
    <row r="34" spans="1:27" ht="30" x14ac:dyDescent="0.25">
      <c r="A34" s="55" t="s">
        <v>6</v>
      </c>
      <c r="B34" s="8" t="s">
        <v>3</v>
      </c>
      <c r="C34" s="8" t="s">
        <v>4</v>
      </c>
      <c r="D34" s="8" t="s">
        <v>39</v>
      </c>
      <c r="E34" s="318" t="s">
        <v>75</v>
      </c>
      <c r="G34" s="59" t="s">
        <v>6</v>
      </c>
      <c r="H34" s="8" t="s">
        <v>3</v>
      </c>
      <c r="I34" s="56" t="s">
        <v>4</v>
      </c>
      <c r="J34" s="8" t="s">
        <v>39</v>
      </c>
      <c r="K34" s="318" t="s">
        <v>75</v>
      </c>
      <c r="M34" s="84" t="s">
        <v>0</v>
      </c>
      <c r="N34" s="382" t="s">
        <v>16</v>
      </c>
      <c r="O34" s="382"/>
      <c r="P34" s="382"/>
      <c r="Q34" s="382" t="s">
        <v>17</v>
      </c>
      <c r="R34" s="382"/>
      <c r="S34" s="383"/>
      <c r="U34" s="84" t="s">
        <v>0</v>
      </c>
      <c r="V34" s="382" t="s">
        <v>56</v>
      </c>
      <c r="W34" s="382"/>
      <c r="X34" s="382"/>
      <c r="Y34" s="382"/>
      <c r="Z34" s="382"/>
      <c r="AA34" s="383"/>
    </row>
    <row r="35" spans="1:27" x14ac:dyDescent="0.25">
      <c r="A35" s="342" t="s">
        <v>85</v>
      </c>
      <c r="B35" s="54"/>
      <c r="C35" s="54"/>
      <c r="D35" s="14"/>
      <c r="E35" s="234"/>
      <c r="F35" s="18"/>
      <c r="G35" s="215">
        <v>43405</v>
      </c>
      <c r="H35" s="54">
        <v>8</v>
      </c>
      <c r="I35" s="240">
        <v>5</v>
      </c>
      <c r="J35" s="14">
        <v>0</v>
      </c>
      <c r="K35" s="234"/>
      <c r="M35" s="41"/>
      <c r="N35" s="26" t="s">
        <v>3</v>
      </c>
      <c r="O35" s="26" t="s">
        <v>4</v>
      </c>
      <c r="P35" s="26" t="s">
        <v>5</v>
      </c>
      <c r="Q35" s="26" t="s">
        <v>3</v>
      </c>
      <c r="R35" s="26" t="s">
        <v>4</v>
      </c>
      <c r="S35" s="27" t="s">
        <v>5</v>
      </c>
      <c r="U35" s="41"/>
      <c r="V35" s="26" t="s">
        <v>3</v>
      </c>
      <c r="W35" s="26" t="s">
        <v>4</v>
      </c>
      <c r="X35" s="26" t="s">
        <v>5</v>
      </c>
      <c r="Y35" s="26" t="s">
        <v>3</v>
      </c>
      <c r="Z35" s="26" t="s">
        <v>4</v>
      </c>
      <c r="AA35" s="27" t="s">
        <v>5</v>
      </c>
    </row>
    <row r="36" spans="1:27" x14ac:dyDescent="0.25">
      <c r="A36" s="215"/>
      <c r="B36" s="54"/>
      <c r="C36" s="54"/>
      <c r="D36" s="14"/>
      <c r="E36" s="234"/>
      <c r="F36" s="18"/>
      <c r="G36" s="215">
        <v>43409</v>
      </c>
      <c r="H36" s="54">
        <v>14</v>
      </c>
      <c r="I36" s="240">
        <v>5</v>
      </c>
      <c r="J36" s="14">
        <v>0</v>
      </c>
      <c r="K36" s="234"/>
      <c r="M36" s="342" t="s">
        <v>85</v>
      </c>
      <c r="N36" s="208"/>
      <c r="O36" s="208"/>
      <c r="P36" s="208"/>
      <c r="Q36" s="208"/>
      <c r="R36" s="208"/>
      <c r="S36" s="210"/>
      <c r="U36" s="43"/>
      <c r="V36" s="6"/>
      <c r="W36" s="6"/>
      <c r="X36" s="6"/>
      <c r="Y36" s="6"/>
      <c r="Z36" s="6"/>
      <c r="AA36" s="15"/>
    </row>
    <row r="37" spans="1:27" x14ac:dyDescent="0.25">
      <c r="A37" s="215"/>
      <c r="B37" s="54"/>
      <c r="C37" s="54"/>
      <c r="D37" s="14"/>
      <c r="E37" s="234"/>
      <c r="F37" s="18"/>
      <c r="G37" s="215">
        <v>43419</v>
      </c>
      <c r="H37" s="54">
        <v>12</v>
      </c>
      <c r="I37" s="240">
        <v>6</v>
      </c>
      <c r="J37" s="14">
        <v>0</v>
      </c>
      <c r="K37" s="234"/>
      <c r="M37" s="215"/>
      <c r="N37" s="208"/>
      <c r="O37" s="208"/>
      <c r="P37" s="208"/>
      <c r="Q37" s="208"/>
      <c r="R37" s="208"/>
      <c r="S37" s="210"/>
      <c r="U37" s="43"/>
      <c r="V37" s="6"/>
      <c r="W37" s="6"/>
      <c r="X37" s="6"/>
      <c r="Y37" s="6"/>
      <c r="Z37" s="6"/>
      <c r="AA37" s="15"/>
    </row>
    <row r="38" spans="1:27" x14ac:dyDescent="0.25">
      <c r="A38" s="215"/>
      <c r="B38" s="54"/>
      <c r="C38" s="54"/>
      <c r="D38" s="14"/>
      <c r="E38" s="234"/>
      <c r="F38" s="18"/>
      <c r="G38" s="215">
        <v>43423</v>
      </c>
      <c r="H38" s="54">
        <v>2</v>
      </c>
      <c r="I38" s="240">
        <v>1</v>
      </c>
      <c r="J38" s="14">
        <v>3</v>
      </c>
      <c r="K38" s="234"/>
      <c r="M38" s="215"/>
      <c r="N38" s="208"/>
      <c r="O38" s="208"/>
      <c r="P38" s="208"/>
      <c r="Q38" s="208"/>
      <c r="R38" s="208"/>
      <c r="S38" s="210"/>
      <c r="U38" s="43"/>
      <c r="V38" s="6"/>
      <c r="W38" s="6"/>
      <c r="X38" s="6"/>
      <c r="Y38" s="6"/>
      <c r="Z38" s="6"/>
      <c r="AA38" s="15"/>
    </row>
    <row r="39" spans="1:27" x14ac:dyDescent="0.25">
      <c r="A39" s="215"/>
      <c r="B39" s="54"/>
      <c r="C39" s="54"/>
      <c r="D39" s="14"/>
      <c r="E39" s="234"/>
      <c r="F39" s="18"/>
      <c r="G39" s="215"/>
      <c r="H39" s="54"/>
      <c r="I39" s="240"/>
      <c r="J39" s="14"/>
      <c r="K39" s="234"/>
      <c r="M39" s="215"/>
      <c r="N39" s="208"/>
      <c r="O39" s="208"/>
      <c r="P39" s="208"/>
      <c r="Q39" s="208"/>
      <c r="R39" s="208"/>
      <c r="S39" s="210"/>
      <c r="U39" s="43"/>
      <c r="V39" s="6"/>
      <c r="W39" s="6"/>
      <c r="X39" s="6"/>
      <c r="Y39" s="6"/>
      <c r="Z39" s="6"/>
      <c r="AA39" s="15"/>
    </row>
    <row r="40" spans="1:27" ht="15.75" thickBot="1" x14ac:dyDescent="0.3">
      <c r="A40" s="215"/>
      <c r="B40" s="54"/>
      <c r="C40" s="54"/>
      <c r="D40" s="127"/>
      <c r="E40" s="234"/>
      <c r="F40" s="18"/>
      <c r="G40" s="215"/>
      <c r="H40" s="54"/>
      <c r="I40" s="54"/>
      <c r="J40" s="14"/>
      <c r="K40" s="234"/>
      <c r="M40" s="128" t="s">
        <v>29</v>
      </c>
      <c r="N40" s="129"/>
      <c r="O40" s="129"/>
      <c r="P40" s="129"/>
      <c r="Q40" s="129"/>
      <c r="R40" s="129"/>
      <c r="S40" s="16"/>
      <c r="U40" s="128" t="s">
        <v>29</v>
      </c>
      <c r="V40" s="129">
        <f t="shared" ref="V40:AA40" si="1">SUM(V33:V39)</f>
        <v>0</v>
      </c>
      <c r="W40" s="129">
        <f t="shared" si="1"/>
        <v>0</v>
      </c>
      <c r="X40" s="129">
        <f t="shared" si="1"/>
        <v>0</v>
      </c>
      <c r="Y40" s="129">
        <f t="shared" si="1"/>
        <v>0</v>
      </c>
      <c r="Z40" s="129">
        <f t="shared" si="1"/>
        <v>0</v>
      </c>
      <c r="AA40" s="16">
        <f t="shared" si="1"/>
        <v>0</v>
      </c>
    </row>
    <row r="41" spans="1:27" ht="15.75" thickBot="1" x14ac:dyDescent="0.3">
      <c r="A41" s="215"/>
      <c r="B41" s="54"/>
      <c r="C41" s="54"/>
      <c r="D41" s="127"/>
      <c r="E41" s="234"/>
      <c r="F41" s="18"/>
      <c r="G41" s="215"/>
      <c r="H41" s="54"/>
      <c r="I41" s="54"/>
      <c r="J41" s="14"/>
      <c r="K41" s="234"/>
    </row>
    <row r="42" spans="1:27" ht="15.75" thickBot="1" x14ac:dyDescent="0.3">
      <c r="A42" s="256" t="s">
        <v>29</v>
      </c>
      <c r="B42" s="58">
        <f>SUM(B35:B41)</f>
        <v>0</v>
      </c>
      <c r="C42" s="58">
        <f>SUM(C35:C41)</f>
        <v>0</v>
      </c>
      <c r="D42" s="58">
        <f>SUM(D35:D41)</f>
        <v>0</v>
      </c>
      <c r="E42" s="257"/>
      <c r="F42" s="18"/>
      <c r="G42" s="256" t="s">
        <v>29</v>
      </c>
      <c r="H42" s="58">
        <f>SUM(H35:H41)</f>
        <v>36</v>
      </c>
      <c r="I42" s="258">
        <f>SUM(I35:I41)</f>
        <v>17</v>
      </c>
      <c r="J42" s="258">
        <f>SUM(J35:J38)</f>
        <v>3</v>
      </c>
      <c r="K42" s="319"/>
    </row>
    <row r="43" spans="1:27" s="195" customFormat="1" x14ac:dyDescent="0.25">
      <c r="A43" s="253" t="s">
        <v>66</v>
      </c>
      <c r="B43" s="254">
        <v>1</v>
      </c>
      <c r="C43" s="254">
        <v>0</v>
      </c>
      <c r="D43" s="254">
        <v>0</v>
      </c>
      <c r="E43" s="255"/>
      <c r="F43" s="18"/>
      <c r="G43" s="259" t="s">
        <v>64</v>
      </c>
      <c r="H43" s="254">
        <v>1</v>
      </c>
      <c r="I43" s="254">
        <v>1</v>
      </c>
      <c r="J43" s="254">
        <v>0</v>
      </c>
      <c r="K43" s="320"/>
    </row>
    <row r="44" spans="1:27" s="195" customFormat="1" x14ac:dyDescent="0.25">
      <c r="A44" s="241" t="s">
        <v>68</v>
      </c>
      <c r="B44" s="54">
        <v>37</v>
      </c>
      <c r="C44" s="54">
        <v>53</v>
      </c>
      <c r="D44" s="54">
        <v>0</v>
      </c>
      <c r="E44" s="234"/>
      <c r="F44" s="18"/>
      <c r="G44" s="260" t="s">
        <v>66</v>
      </c>
      <c r="H44" s="54">
        <v>15</v>
      </c>
      <c r="I44" s="54">
        <v>20</v>
      </c>
      <c r="J44" s="54">
        <v>0</v>
      </c>
      <c r="K44" s="321"/>
    </row>
    <row r="45" spans="1:27" s="195" customFormat="1" x14ac:dyDescent="0.25">
      <c r="A45" s="242" t="s">
        <v>47</v>
      </c>
      <c r="B45" s="125">
        <v>327</v>
      </c>
      <c r="C45" s="125">
        <v>313</v>
      </c>
      <c r="D45" s="125">
        <v>2</v>
      </c>
      <c r="E45" s="234"/>
      <c r="F45" s="18"/>
      <c r="G45" s="261" t="s">
        <v>68</v>
      </c>
      <c r="H45" s="125">
        <v>176</v>
      </c>
      <c r="I45" s="125">
        <v>177</v>
      </c>
      <c r="J45" s="125">
        <v>0</v>
      </c>
      <c r="K45" s="322"/>
    </row>
    <row r="46" spans="1:27" s="195" customFormat="1" x14ac:dyDescent="0.25">
      <c r="A46" s="242" t="s">
        <v>69</v>
      </c>
      <c r="B46" s="125">
        <v>177</v>
      </c>
      <c r="C46" s="125">
        <v>193</v>
      </c>
      <c r="D46" s="125">
        <v>44</v>
      </c>
      <c r="E46" s="234"/>
      <c r="F46" s="18"/>
      <c r="G46" s="261" t="s">
        <v>47</v>
      </c>
      <c r="H46" s="125">
        <v>269</v>
      </c>
      <c r="I46" s="125">
        <v>279</v>
      </c>
      <c r="J46" s="125">
        <v>2</v>
      </c>
      <c r="K46" s="322"/>
    </row>
    <row r="47" spans="1:27" s="195" customFormat="1" x14ac:dyDescent="0.25">
      <c r="A47" s="242" t="s">
        <v>54</v>
      </c>
      <c r="B47" s="125">
        <v>43</v>
      </c>
      <c r="C47" s="125">
        <v>93</v>
      </c>
      <c r="D47" s="125">
        <v>52</v>
      </c>
      <c r="E47" s="234"/>
      <c r="F47" s="18"/>
      <c r="G47" s="261" t="s">
        <v>69</v>
      </c>
      <c r="H47" s="125">
        <v>44</v>
      </c>
      <c r="I47" s="125">
        <v>31</v>
      </c>
      <c r="J47" s="125">
        <v>12</v>
      </c>
      <c r="K47" s="322"/>
    </row>
    <row r="48" spans="1:27" s="195" customFormat="1" ht="14.25" customHeight="1" x14ac:dyDescent="0.25">
      <c r="A48" s="242"/>
      <c r="B48" s="125"/>
      <c r="C48" s="125"/>
      <c r="D48" s="125"/>
      <c r="E48" s="234"/>
      <c r="F48" s="18"/>
      <c r="G48" s="261" t="s">
        <v>54</v>
      </c>
      <c r="H48" s="125">
        <v>0</v>
      </c>
      <c r="I48" s="125">
        <v>0</v>
      </c>
      <c r="J48" s="125">
        <v>12</v>
      </c>
      <c r="K48" s="322"/>
    </row>
    <row r="49" spans="1:11" s="195" customFormat="1" ht="14.25" customHeight="1" x14ac:dyDescent="0.25">
      <c r="A49" s="242"/>
      <c r="B49" s="125"/>
      <c r="C49" s="125"/>
      <c r="D49" s="125"/>
      <c r="E49" s="234"/>
      <c r="F49" s="18"/>
      <c r="G49" s="261" t="s">
        <v>55</v>
      </c>
      <c r="H49" s="125">
        <v>24</v>
      </c>
      <c r="I49" s="125">
        <v>21</v>
      </c>
      <c r="J49" s="125">
        <v>4</v>
      </c>
      <c r="K49" s="322"/>
    </row>
    <row r="50" spans="1:11" s="195" customFormat="1" ht="15.75" thickBot="1" x14ac:dyDescent="0.3">
      <c r="A50" s="242"/>
      <c r="B50" s="125"/>
      <c r="C50" s="125"/>
      <c r="D50" s="125"/>
      <c r="E50" s="234"/>
      <c r="F50" s="18"/>
      <c r="G50" s="261" t="s">
        <v>86</v>
      </c>
      <c r="H50" s="125">
        <v>36</v>
      </c>
      <c r="I50" s="125">
        <v>17</v>
      </c>
      <c r="J50" s="125">
        <v>3</v>
      </c>
      <c r="K50" s="322"/>
    </row>
    <row r="51" spans="1:11" ht="15.75" thickBot="1" x14ac:dyDescent="0.3">
      <c r="A51" s="244" t="s">
        <v>33</v>
      </c>
      <c r="B51" s="245">
        <f>SUM(B43:B48)</f>
        <v>585</v>
      </c>
      <c r="C51" s="245">
        <f>SUM(C43:C48)</f>
        <v>652</v>
      </c>
      <c r="D51" s="245">
        <f>SUM(D43:D48)</f>
        <v>98</v>
      </c>
      <c r="E51" s="344">
        <f>D51/(B51+C51)</f>
        <v>7.9223928860145509E-2</v>
      </c>
      <c r="F51" s="99"/>
      <c r="G51" s="261"/>
      <c r="H51" s="243"/>
      <c r="I51" s="243"/>
      <c r="J51" s="243"/>
      <c r="K51" s="322"/>
    </row>
    <row r="52" spans="1:11" ht="15.75" thickBot="1" x14ac:dyDescent="0.3">
      <c r="A52" s="98"/>
      <c r="B52" s="99"/>
      <c r="C52" s="99"/>
      <c r="D52" s="18"/>
      <c r="E52" s="98"/>
      <c r="G52" s="244" t="s">
        <v>33</v>
      </c>
      <c r="H52" s="245">
        <f>SUM(H43:H51)</f>
        <v>565</v>
      </c>
      <c r="I52" s="245">
        <f t="shared" ref="I52:J52" si="2">SUM(I43:I51)</f>
        <v>546</v>
      </c>
      <c r="J52" s="245">
        <f t="shared" si="2"/>
        <v>33</v>
      </c>
      <c r="K52" s="331">
        <f>J52/(H52+I52)</f>
        <v>2.9702970297029702E-2</v>
      </c>
    </row>
    <row r="53" spans="1:11" x14ac:dyDescent="0.25">
      <c r="F53" s="195"/>
      <c r="G53" s="99"/>
    </row>
    <row r="54" spans="1:11" ht="16.5" thickBot="1" x14ac:dyDescent="0.3">
      <c r="A54" s="45" t="s">
        <v>19</v>
      </c>
    </row>
    <row r="55" spans="1:11" x14ac:dyDescent="0.25">
      <c r="A55" s="60" t="s">
        <v>22</v>
      </c>
      <c r="B55" s="61"/>
      <c r="C55" s="62"/>
      <c r="D55" s="12"/>
      <c r="E55" s="384" t="s">
        <v>23</v>
      </c>
      <c r="F55" s="385"/>
      <c r="G55" s="386"/>
    </row>
    <row r="56" spans="1:11" x14ac:dyDescent="0.25">
      <c r="A56" s="29" t="s">
        <v>0</v>
      </c>
      <c r="B56" s="9" t="s">
        <v>9</v>
      </c>
      <c r="C56" s="30" t="s">
        <v>13</v>
      </c>
      <c r="D56" s="32"/>
      <c r="E56" s="29" t="s">
        <v>0</v>
      </c>
      <c r="F56" s="9" t="s">
        <v>9</v>
      </c>
      <c r="G56" s="30" t="s">
        <v>13</v>
      </c>
    </row>
    <row r="57" spans="1:11" x14ac:dyDescent="0.25">
      <c r="A57" s="290"/>
      <c r="B57" s="291"/>
      <c r="C57" s="292"/>
      <c r="D57" s="33"/>
      <c r="E57" s="215"/>
      <c r="F57" s="131"/>
      <c r="G57" s="31"/>
    </row>
    <row r="58" spans="1:11" ht="15.75" thickBot="1" x14ac:dyDescent="0.3">
      <c r="A58" s="100"/>
      <c r="B58" s="131"/>
      <c r="C58" s="23"/>
      <c r="E58" s="215"/>
      <c r="F58" s="131"/>
      <c r="G58" s="31"/>
    </row>
    <row r="59" spans="1:11" ht="15.75" thickBot="1" x14ac:dyDescent="0.3">
      <c r="A59" s="95" t="s">
        <v>30</v>
      </c>
      <c r="B59" s="96"/>
      <c r="C59" s="229">
        <f>SUM(C57:C58)</f>
        <v>0</v>
      </c>
      <c r="E59" s="43"/>
      <c r="F59" s="131"/>
      <c r="G59" s="31"/>
    </row>
    <row r="60" spans="1:11" ht="15.75" thickBot="1" x14ac:dyDescent="0.3">
      <c r="A60" s="70" t="s">
        <v>68</v>
      </c>
      <c r="B60" s="71"/>
      <c r="C60" s="224">
        <v>7</v>
      </c>
      <c r="E60" s="95" t="s">
        <v>30</v>
      </c>
      <c r="F60" s="96"/>
      <c r="G60" s="93">
        <f>SUM(G57:G59)</f>
        <v>0</v>
      </c>
    </row>
    <row r="61" spans="1:11" x14ac:dyDescent="0.25">
      <c r="A61" s="101" t="s">
        <v>47</v>
      </c>
      <c r="B61" s="68"/>
      <c r="C61" s="226">
        <v>49</v>
      </c>
      <c r="E61" s="52" t="s">
        <v>62</v>
      </c>
      <c r="F61" s="71"/>
      <c r="G61" s="97">
        <v>2</v>
      </c>
    </row>
    <row r="62" spans="1:11" x14ac:dyDescent="0.25">
      <c r="A62" s="67" t="s">
        <v>69</v>
      </c>
      <c r="B62" s="68"/>
      <c r="C62" s="226">
        <v>20</v>
      </c>
      <c r="E62" s="63" t="s">
        <v>64</v>
      </c>
      <c r="F62" s="64"/>
      <c r="G62" s="50">
        <v>23</v>
      </c>
    </row>
    <row r="63" spans="1:11" x14ac:dyDescent="0.25">
      <c r="A63" s="67" t="s">
        <v>54</v>
      </c>
      <c r="B63" s="68"/>
      <c r="C63" s="226">
        <v>11</v>
      </c>
      <c r="E63" s="67" t="s">
        <v>66</v>
      </c>
      <c r="F63" s="68"/>
      <c r="G63" s="53">
        <v>4</v>
      </c>
    </row>
    <row r="64" spans="1:11" x14ac:dyDescent="0.25">
      <c r="A64" s="263" t="s">
        <v>55</v>
      </c>
      <c r="B64" s="264"/>
      <c r="C64" s="265">
        <v>0</v>
      </c>
      <c r="E64" s="67" t="s">
        <v>68</v>
      </c>
      <c r="F64" s="68"/>
      <c r="G64" s="53">
        <v>0</v>
      </c>
    </row>
    <row r="65" spans="1:11" ht="15.75" thickBot="1" x14ac:dyDescent="0.3">
      <c r="A65" s="65" t="s">
        <v>67</v>
      </c>
      <c r="B65" s="66"/>
      <c r="C65" s="221">
        <f>SUM(C60:C64)</f>
        <v>87</v>
      </c>
      <c r="D65" s="195"/>
      <c r="E65" s="263" t="s">
        <v>47</v>
      </c>
      <c r="F65" s="264"/>
      <c r="G65" s="265">
        <v>1</v>
      </c>
      <c r="H65" s="195"/>
      <c r="I65" s="195"/>
      <c r="J65" s="195"/>
      <c r="K65" s="195"/>
    </row>
    <row r="66" spans="1:11" s="195" customFormat="1" ht="15.75" thickBot="1" x14ac:dyDescent="0.3">
      <c r="A66"/>
      <c r="B66"/>
      <c r="C66"/>
      <c r="D66"/>
      <c r="E66" s="65" t="s">
        <v>67</v>
      </c>
      <c r="F66" s="66"/>
      <c r="G66" s="51">
        <f>SUM(G61:G65)</f>
        <v>30</v>
      </c>
      <c r="H66"/>
      <c r="I66"/>
      <c r="J66"/>
      <c r="K66"/>
    </row>
    <row r="67" spans="1:11" x14ac:dyDescent="0.25">
      <c r="A67" s="195"/>
      <c r="B67" s="195"/>
      <c r="C67" s="195"/>
    </row>
  </sheetData>
  <mergeCells count="13">
    <mergeCell ref="A1:AA1"/>
    <mergeCell ref="B4:D4"/>
    <mergeCell ref="E4:G4"/>
    <mergeCell ref="I4:J4"/>
    <mergeCell ref="A33:E33"/>
    <mergeCell ref="G33:K33"/>
    <mergeCell ref="M33:S33"/>
    <mergeCell ref="N34:P34"/>
    <mergeCell ref="Q34:S34"/>
    <mergeCell ref="E55:G55"/>
    <mergeCell ref="U33:AA33"/>
    <mergeCell ref="V34:X34"/>
    <mergeCell ref="Y34:AA3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opLeftCell="A10" workbookViewId="0">
      <selection activeCell="K15" sqref="K15"/>
    </sheetView>
  </sheetViews>
  <sheetFormatPr defaultRowHeight="15" x14ac:dyDescent="0.25"/>
  <cols>
    <col min="1" max="1" width="16.85546875" customWidth="1"/>
    <col min="2" max="2" width="16.42578125" customWidth="1"/>
    <col min="3" max="3" width="17.42578125" customWidth="1"/>
    <col min="4" max="4" width="14.5703125" customWidth="1"/>
    <col min="5" max="5" width="15.140625" customWidth="1"/>
    <col min="6" max="6" width="13.42578125" customWidth="1"/>
    <col min="7" max="7" width="16" customWidth="1"/>
    <col min="8" max="8" width="15.5703125" customWidth="1"/>
    <col min="9" max="9" width="16.85546875" customWidth="1"/>
    <col min="10" max="10" width="3" customWidth="1"/>
    <col min="11" max="11" width="16" customWidth="1"/>
    <col min="12" max="12" width="20.7109375" customWidth="1"/>
    <col min="13" max="13" width="19.140625" customWidth="1"/>
    <col min="14" max="14" width="13.28515625" customWidth="1"/>
    <col min="15" max="15" width="15.140625" customWidth="1"/>
  </cols>
  <sheetData>
    <row r="1" spans="1:21" ht="28.5" x14ac:dyDescent="0.45">
      <c r="A1" s="402" t="s">
        <v>7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</row>
    <row r="2" spans="1:21" x14ac:dyDescent="0.25">
      <c r="I2" s="2"/>
    </row>
    <row r="3" spans="1:21" ht="16.5" thickBot="1" x14ac:dyDescent="0.3">
      <c r="A3" s="45" t="s">
        <v>8</v>
      </c>
      <c r="C3" s="17"/>
    </row>
    <row r="4" spans="1:21" x14ac:dyDescent="0.25">
      <c r="A4" s="217" t="s">
        <v>0</v>
      </c>
      <c r="B4" s="392" t="s">
        <v>16</v>
      </c>
      <c r="C4" s="392"/>
      <c r="D4" s="392"/>
      <c r="E4" s="392" t="s">
        <v>17</v>
      </c>
      <c r="F4" s="392"/>
      <c r="G4" s="392"/>
      <c r="H4" s="248" t="s">
        <v>14</v>
      </c>
      <c r="I4" s="213" t="s">
        <v>1</v>
      </c>
    </row>
    <row r="5" spans="1:21" x14ac:dyDescent="0.25">
      <c r="A5" s="49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20"/>
    </row>
    <row r="6" spans="1:21" ht="15.75" thickBot="1" x14ac:dyDescent="0.3">
      <c r="A6" s="404" t="s">
        <v>82</v>
      </c>
      <c r="B6" s="405"/>
      <c r="C6" s="405"/>
      <c r="D6" s="405"/>
      <c r="E6" s="405"/>
      <c r="F6" s="405"/>
      <c r="G6" s="405"/>
      <c r="H6" s="405"/>
      <c r="I6" s="406"/>
    </row>
    <row r="7" spans="1:21" ht="15.75" thickBot="1" x14ac:dyDescent="0.3">
      <c r="A7" s="103" t="s">
        <v>29</v>
      </c>
      <c r="B7" s="92">
        <f>SUM(B6:B6)</f>
        <v>0</v>
      </c>
      <c r="C7" s="92">
        <f>SUM(C6:C6)</f>
        <v>0</v>
      </c>
      <c r="D7" s="92">
        <f>SUM(D6:D6)</f>
        <v>0</v>
      </c>
      <c r="E7" s="92">
        <f>SUM(E6:E6)</f>
        <v>0</v>
      </c>
      <c r="F7" s="92">
        <f>SUM(F6:F6)</f>
        <v>0</v>
      </c>
      <c r="G7" s="92">
        <f>SUM(G6:G6)</f>
        <v>0</v>
      </c>
      <c r="H7" s="92">
        <f>SUM(H6:H6)</f>
        <v>0</v>
      </c>
      <c r="I7" s="93">
        <f>SUM(I6:I6)</f>
        <v>0</v>
      </c>
    </row>
    <row r="8" spans="1:21" x14ac:dyDescent="0.25">
      <c r="A8" s="89" t="s">
        <v>66</v>
      </c>
      <c r="B8" s="223">
        <v>160</v>
      </c>
      <c r="C8" s="223">
        <v>219</v>
      </c>
      <c r="D8" s="223">
        <v>4</v>
      </c>
      <c r="E8" s="223">
        <v>0</v>
      </c>
      <c r="F8" s="223">
        <v>0</v>
      </c>
      <c r="G8" s="223">
        <v>0</v>
      </c>
      <c r="H8" s="223">
        <v>12</v>
      </c>
      <c r="I8" s="224">
        <v>0</v>
      </c>
    </row>
    <row r="9" spans="1:21" s="195" customFormat="1" x14ac:dyDescent="0.25">
      <c r="A9" s="67" t="s">
        <v>68</v>
      </c>
      <c r="B9" s="218">
        <v>1069</v>
      </c>
      <c r="C9" s="218">
        <v>1385</v>
      </c>
      <c r="D9" s="218">
        <v>68</v>
      </c>
      <c r="E9" s="218">
        <v>5</v>
      </c>
      <c r="F9" s="218">
        <v>16</v>
      </c>
      <c r="G9" s="218">
        <v>1</v>
      </c>
      <c r="H9" s="218">
        <v>147</v>
      </c>
      <c r="I9" s="226">
        <v>0</v>
      </c>
    </row>
    <row r="10" spans="1:21" s="195" customFormat="1" x14ac:dyDescent="0.25">
      <c r="A10" s="67" t="s">
        <v>47</v>
      </c>
      <c r="B10" s="218">
        <v>543</v>
      </c>
      <c r="C10" s="218">
        <v>792</v>
      </c>
      <c r="D10" s="218">
        <v>22</v>
      </c>
      <c r="E10" s="218">
        <v>1</v>
      </c>
      <c r="F10" s="218">
        <v>13</v>
      </c>
      <c r="G10" s="218">
        <v>0</v>
      </c>
      <c r="H10" s="218">
        <v>62</v>
      </c>
      <c r="I10" s="226">
        <v>0</v>
      </c>
    </row>
    <row r="11" spans="1:21" s="195" customFormat="1" x14ac:dyDescent="0.25">
      <c r="A11" s="67" t="s">
        <v>73</v>
      </c>
      <c r="B11" s="218">
        <v>57</v>
      </c>
      <c r="C11" s="218">
        <v>138</v>
      </c>
      <c r="D11" s="218">
        <v>7</v>
      </c>
      <c r="E11" s="218">
        <v>0</v>
      </c>
      <c r="F11" s="218">
        <v>2</v>
      </c>
      <c r="G11" s="218">
        <v>0</v>
      </c>
      <c r="H11" s="218">
        <v>2</v>
      </c>
      <c r="I11" s="226">
        <v>0</v>
      </c>
    </row>
    <row r="12" spans="1:21" s="195" customFormat="1" x14ac:dyDescent="0.25">
      <c r="A12" s="67" t="s">
        <v>76</v>
      </c>
      <c r="B12" s="218">
        <v>232</v>
      </c>
      <c r="C12" s="218">
        <v>481</v>
      </c>
      <c r="D12" s="218">
        <v>16</v>
      </c>
      <c r="E12" s="218">
        <v>4</v>
      </c>
      <c r="F12" s="218">
        <v>61</v>
      </c>
      <c r="G12" s="218">
        <v>0</v>
      </c>
      <c r="H12" s="218">
        <v>0</v>
      </c>
      <c r="I12" s="226">
        <v>0</v>
      </c>
    </row>
    <row r="13" spans="1:21" s="195" customFormat="1" x14ac:dyDescent="0.25">
      <c r="A13" s="67" t="s">
        <v>83</v>
      </c>
      <c r="B13" s="218">
        <v>28</v>
      </c>
      <c r="C13" s="218">
        <v>31</v>
      </c>
      <c r="D13" s="218">
        <v>0</v>
      </c>
      <c r="E13" s="218">
        <v>3</v>
      </c>
      <c r="F13" s="218">
        <v>11</v>
      </c>
      <c r="G13" s="218">
        <v>0</v>
      </c>
      <c r="H13" s="218">
        <v>0</v>
      </c>
      <c r="I13" s="226">
        <v>0</v>
      </c>
    </row>
    <row r="14" spans="1:21" s="195" customFormat="1" x14ac:dyDescent="0.25">
      <c r="A14" s="67"/>
      <c r="B14" s="218"/>
      <c r="C14" s="218"/>
      <c r="D14" s="218"/>
      <c r="E14" s="218"/>
      <c r="F14" s="218"/>
      <c r="G14" s="218"/>
      <c r="H14" s="218"/>
      <c r="I14" s="226"/>
    </row>
    <row r="15" spans="1:21" ht="15.75" thickBot="1" x14ac:dyDescent="0.3">
      <c r="A15" s="65" t="s">
        <v>33</v>
      </c>
      <c r="B15" s="220">
        <f>SUM(B8:B14)</f>
        <v>2089</v>
      </c>
      <c r="C15" s="220">
        <f t="shared" ref="C15:I15" si="0">SUM(C8:C14)</f>
        <v>3046</v>
      </c>
      <c r="D15" s="220">
        <f t="shared" si="0"/>
        <v>117</v>
      </c>
      <c r="E15" s="220">
        <f t="shared" si="0"/>
        <v>13</v>
      </c>
      <c r="F15" s="220">
        <f t="shared" si="0"/>
        <v>103</v>
      </c>
      <c r="G15" s="220">
        <f t="shared" si="0"/>
        <v>1</v>
      </c>
      <c r="H15" s="220">
        <f t="shared" si="0"/>
        <v>223</v>
      </c>
      <c r="I15" s="221">
        <f t="shared" si="0"/>
        <v>0</v>
      </c>
    </row>
    <row r="16" spans="1:21" x14ac:dyDescent="0.25">
      <c r="A16" s="19"/>
    </row>
    <row r="17" spans="1:17" ht="16.5" thickBot="1" x14ac:dyDescent="0.3">
      <c r="A17" s="45" t="s">
        <v>24</v>
      </c>
      <c r="G17" s="7" t="s">
        <v>45</v>
      </c>
    </row>
    <row r="18" spans="1:17" x14ac:dyDescent="0.25">
      <c r="A18" s="387" t="s">
        <v>41</v>
      </c>
      <c r="B18" s="388"/>
      <c r="C18" s="388"/>
      <c r="D18" s="388"/>
      <c r="E18" s="130"/>
      <c r="G18" s="396" t="s">
        <v>18</v>
      </c>
      <c r="H18" s="397"/>
      <c r="I18" s="398"/>
      <c r="K18" s="387" t="s">
        <v>42</v>
      </c>
      <c r="L18" s="388"/>
      <c r="M18" s="388"/>
      <c r="N18" s="388"/>
      <c r="O18" s="388"/>
      <c r="P18" s="388"/>
      <c r="Q18" s="389"/>
    </row>
    <row r="19" spans="1:17" ht="30" x14ac:dyDescent="0.25">
      <c r="A19" s="40" t="s">
        <v>6</v>
      </c>
      <c r="B19" s="8" t="s">
        <v>3</v>
      </c>
      <c r="C19" s="8" t="s">
        <v>4</v>
      </c>
      <c r="D19" s="8" t="s">
        <v>39</v>
      </c>
      <c r="E19" s="318" t="s">
        <v>75</v>
      </c>
      <c r="G19" s="81" t="s">
        <v>6</v>
      </c>
      <c r="H19" s="80" t="s">
        <v>11</v>
      </c>
      <c r="I19" s="82" t="s">
        <v>10</v>
      </c>
      <c r="K19" s="84" t="s">
        <v>0</v>
      </c>
      <c r="L19" s="132" t="s">
        <v>16</v>
      </c>
      <c r="M19" s="132"/>
      <c r="N19" s="132"/>
      <c r="O19" s="132" t="s">
        <v>17</v>
      </c>
      <c r="P19" s="132"/>
      <c r="Q19" s="133"/>
    </row>
    <row r="20" spans="1:17" ht="15.75" thickBot="1" x14ac:dyDescent="0.3">
      <c r="A20" s="88" t="s">
        <v>76</v>
      </c>
      <c r="B20" s="54">
        <v>46</v>
      </c>
      <c r="C20" s="54">
        <v>61</v>
      </c>
      <c r="D20" s="14">
        <v>7</v>
      </c>
      <c r="E20" s="234"/>
      <c r="G20" s="104" t="s">
        <v>70</v>
      </c>
      <c r="H20" s="54">
        <v>65</v>
      </c>
      <c r="I20" s="57">
        <v>96</v>
      </c>
      <c r="K20" s="41"/>
      <c r="L20" s="26" t="s">
        <v>3</v>
      </c>
      <c r="M20" s="26" t="s">
        <v>4</v>
      </c>
      <c r="N20" s="26" t="s">
        <v>5</v>
      </c>
      <c r="O20" s="26" t="s">
        <v>3</v>
      </c>
      <c r="P20" s="26" t="s">
        <v>4</v>
      </c>
      <c r="Q20" s="27" t="s">
        <v>5</v>
      </c>
    </row>
    <row r="21" spans="1:17" ht="15.75" thickBot="1" x14ac:dyDescent="0.3">
      <c r="A21" s="126" t="s">
        <v>29</v>
      </c>
      <c r="B21" s="58">
        <f>B20</f>
        <v>46</v>
      </c>
      <c r="C21" s="58">
        <f t="shared" ref="C21:D21" si="1">C20</f>
        <v>61</v>
      </c>
      <c r="D21" s="58">
        <f t="shared" si="1"/>
        <v>7</v>
      </c>
      <c r="E21" s="319"/>
      <c r="G21" s="104" t="s">
        <v>68</v>
      </c>
      <c r="H21" s="54">
        <v>391</v>
      </c>
      <c r="I21" s="57">
        <v>54</v>
      </c>
      <c r="K21" s="215"/>
      <c r="L21" s="208"/>
      <c r="M21" s="208"/>
      <c r="N21" s="208"/>
      <c r="O21" s="208"/>
      <c r="P21" s="208"/>
      <c r="Q21" s="210"/>
    </row>
    <row r="22" spans="1:17" x14ac:dyDescent="0.25">
      <c r="A22" s="252" t="s">
        <v>66</v>
      </c>
      <c r="B22" s="287">
        <v>92</v>
      </c>
      <c r="C22" s="287">
        <v>114</v>
      </c>
      <c r="D22" s="287">
        <v>0</v>
      </c>
      <c r="E22" s="328"/>
      <c r="G22" s="104" t="s">
        <v>47</v>
      </c>
      <c r="H22" s="54">
        <v>28</v>
      </c>
      <c r="I22" s="57">
        <v>55</v>
      </c>
      <c r="J22" s="74"/>
      <c r="K22" s="215"/>
      <c r="L22" s="208"/>
      <c r="M22" s="208"/>
      <c r="N22" s="208"/>
      <c r="O22" s="208"/>
      <c r="P22" s="208"/>
      <c r="Q22" s="210"/>
    </row>
    <row r="23" spans="1:17" x14ac:dyDescent="0.25">
      <c r="A23" s="123" t="s">
        <v>68</v>
      </c>
      <c r="B23" s="288">
        <v>255</v>
      </c>
      <c r="C23" s="288">
        <v>240</v>
      </c>
      <c r="D23" s="288">
        <v>8</v>
      </c>
      <c r="E23" s="329"/>
      <c r="F23" s="195"/>
      <c r="G23" s="104" t="s">
        <v>69</v>
      </c>
      <c r="H23" s="54">
        <v>20</v>
      </c>
      <c r="I23" s="57">
        <v>25</v>
      </c>
      <c r="K23" s="215"/>
      <c r="L23" s="208"/>
      <c r="M23" s="208"/>
      <c r="N23" s="208"/>
      <c r="O23" s="208"/>
      <c r="P23" s="208"/>
      <c r="Q23" s="210"/>
    </row>
    <row r="24" spans="1:17" x14ac:dyDescent="0.25">
      <c r="A24" s="123" t="s">
        <v>47</v>
      </c>
      <c r="B24" s="288">
        <v>44</v>
      </c>
      <c r="C24" s="288">
        <v>41</v>
      </c>
      <c r="D24" s="288">
        <v>13</v>
      </c>
      <c r="E24" s="329"/>
      <c r="F24" s="195"/>
      <c r="G24" s="104" t="s">
        <v>54</v>
      </c>
      <c r="H24" s="54">
        <v>0</v>
      </c>
      <c r="I24" s="57">
        <v>0</v>
      </c>
      <c r="K24" s="43"/>
      <c r="L24" s="6"/>
      <c r="M24" s="6"/>
      <c r="N24" s="6"/>
      <c r="O24" s="6"/>
      <c r="P24" s="6"/>
      <c r="Q24" s="15"/>
    </row>
    <row r="25" spans="1:17" ht="15.75" thickBot="1" x14ac:dyDescent="0.3">
      <c r="A25" s="123" t="s">
        <v>69</v>
      </c>
      <c r="B25" s="288">
        <v>31</v>
      </c>
      <c r="C25" s="288">
        <v>52</v>
      </c>
      <c r="D25" s="218">
        <v>11</v>
      </c>
      <c r="E25" s="329"/>
      <c r="G25" s="104" t="s">
        <v>55</v>
      </c>
      <c r="H25" s="54"/>
      <c r="I25" s="57"/>
      <c r="K25" s="128" t="s">
        <v>29</v>
      </c>
      <c r="L25" s="129">
        <f>SUM(L21:L24)</f>
        <v>0</v>
      </c>
      <c r="M25" s="129">
        <f t="shared" ref="M25:Q25" si="2">SUM(M21:M24)</f>
        <v>0</v>
      </c>
      <c r="N25" s="129">
        <f t="shared" si="2"/>
        <v>0</v>
      </c>
      <c r="O25" s="129">
        <f t="shared" si="2"/>
        <v>0</v>
      </c>
      <c r="P25" s="129">
        <f t="shared" si="2"/>
        <v>0</v>
      </c>
      <c r="Q25" s="129">
        <f t="shared" si="2"/>
        <v>0</v>
      </c>
    </row>
    <row r="26" spans="1:17" ht="15.75" thickBot="1" x14ac:dyDescent="0.3">
      <c r="A26" s="123" t="s">
        <v>54</v>
      </c>
      <c r="B26" s="288">
        <v>46</v>
      </c>
      <c r="C26" s="288">
        <v>61</v>
      </c>
      <c r="D26" s="218">
        <v>7</v>
      </c>
      <c r="E26" s="329"/>
      <c r="G26" s="323" t="s">
        <v>39</v>
      </c>
      <c r="H26" s="125">
        <v>-60</v>
      </c>
      <c r="I26" s="324">
        <v>-16</v>
      </c>
    </row>
    <row r="27" spans="1:17" ht="15.75" thickBot="1" x14ac:dyDescent="0.3">
      <c r="A27" s="326" t="s">
        <v>55</v>
      </c>
      <c r="B27" s="243">
        <v>0</v>
      </c>
      <c r="C27" s="243">
        <v>0</v>
      </c>
      <c r="D27" s="243">
        <v>0</v>
      </c>
      <c r="E27" s="330"/>
      <c r="G27" s="325" t="s">
        <v>33</v>
      </c>
      <c r="H27" s="58">
        <f>SUM(H20:H26)</f>
        <v>444</v>
      </c>
      <c r="I27" s="258">
        <f>SUM(I20:I26)</f>
        <v>214</v>
      </c>
    </row>
    <row r="28" spans="1:17" ht="15.75" thickBot="1" x14ac:dyDescent="0.3">
      <c r="A28" s="327" t="s">
        <v>33</v>
      </c>
      <c r="B28" s="245">
        <f>SUM(B22:B27)</f>
        <v>468</v>
      </c>
      <c r="C28" s="245">
        <f t="shared" ref="C28:D28" si="3">SUM(C22:C27)</f>
        <v>508</v>
      </c>
      <c r="D28" s="245">
        <f t="shared" si="3"/>
        <v>39</v>
      </c>
      <c r="E28" s="331">
        <f>D28/(C28+B28)</f>
        <v>3.9959016393442626E-2</v>
      </c>
    </row>
    <row r="29" spans="1:17" x14ac:dyDescent="0.25">
      <c r="H29" s="235"/>
      <c r="K29" s="399" t="s">
        <v>27</v>
      </c>
      <c r="L29" s="400"/>
      <c r="M29" s="400"/>
      <c r="N29" s="401"/>
    </row>
    <row r="30" spans="1:17" ht="16.5" thickBot="1" x14ac:dyDescent="0.3">
      <c r="A30" s="45" t="s">
        <v>19</v>
      </c>
      <c r="C30" s="17"/>
      <c r="J30" s="34"/>
      <c r="K30" s="42" t="s">
        <v>0</v>
      </c>
      <c r="L30" s="9" t="s">
        <v>25</v>
      </c>
      <c r="M30" s="9" t="s">
        <v>26</v>
      </c>
      <c r="N30" s="10" t="s">
        <v>13</v>
      </c>
    </row>
    <row r="31" spans="1:17" x14ac:dyDescent="0.25">
      <c r="A31" s="346"/>
      <c r="B31" s="347"/>
      <c r="C31" s="348"/>
      <c r="D31" s="349" t="s">
        <v>16</v>
      </c>
      <c r="E31" s="350"/>
      <c r="F31" s="351"/>
      <c r="G31" s="349" t="s">
        <v>17</v>
      </c>
      <c r="H31" s="350"/>
      <c r="I31" s="352"/>
      <c r="J31" s="2"/>
      <c r="K31" s="134" t="s">
        <v>68</v>
      </c>
      <c r="L31" s="132" t="s">
        <v>71</v>
      </c>
      <c r="M31" s="132" t="s">
        <v>72</v>
      </c>
      <c r="N31" s="4">
        <v>86</v>
      </c>
    </row>
    <row r="32" spans="1:17" x14ac:dyDescent="0.25">
      <c r="A32" s="29" t="s">
        <v>0</v>
      </c>
      <c r="B32" s="9" t="s">
        <v>46</v>
      </c>
      <c r="C32" s="9" t="s">
        <v>26</v>
      </c>
      <c r="D32" s="9" t="s">
        <v>10</v>
      </c>
      <c r="E32" s="9" t="s">
        <v>11</v>
      </c>
      <c r="F32" s="9" t="s">
        <v>12</v>
      </c>
      <c r="G32" s="9" t="s">
        <v>10</v>
      </c>
      <c r="H32" s="9" t="s">
        <v>11</v>
      </c>
      <c r="I32" s="30" t="s">
        <v>12</v>
      </c>
      <c r="J32" s="2"/>
      <c r="K32" s="134" t="s">
        <v>47</v>
      </c>
      <c r="L32" s="262" t="s">
        <v>71</v>
      </c>
      <c r="M32" s="262" t="s">
        <v>72</v>
      </c>
      <c r="N32" s="4">
        <v>62</v>
      </c>
    </row>
    <row r="33" spans="1:14" x14ac:dyDescent="0.25">
      <c r="A33" s="21">
        <v>43377</v>
      </c>
      <c r="B33" s="86" t="s">
        <v>71</v>
      </c>
      <c r="C33" s="86" t="s">
        <v>84</v>
      </c>
      <c r="D33" s="105">
        <v>20</v>
      </c>
      <c r="E33" s="105">
        <v>20</v>
      </c>
      <c r="F33" s="105">
        <v>0</v>
      </c>
      <c r="G33" s="105">
        <v>0</v>
      </c>
      <c r="H33" s="105">
        <v>0</v>
      </c>
      <c r="I33" s="106">
        <v>0</v>
      </c>
      <c r="J33" s="2"/>
      <c r="K33" s="134" t="s">
        <v>73</v>
      </c>
      <c r="L33" s="266" t="s">
        <v>71</v>
      </c>
      <c r="M33" s="266" t="s">
        <v>72</v>
      </c>
      <c r="N33" s="4">
        <v>2</v>
      </c>
    </row>
    <row r="34" spans="1:14" ht="15.75" thickBot="1" x14ac:dyDescent="0.3">
      <c r="A34" s="21"/>
      <c r="B34" s="86"/>
      <c r="C34" s="86"/>
      <c r="D34" s="105"/>
      <c r="E34" s="105"/>
      <c r="F34" s="105"/>
      <c r="G34" s="105"/>
      <c r="H34" s="105"/>
      <c r="I34" s="106"/>
      <c r="K34" s="134" t="s">
        <v>76</v>
      </c>
      <c r="L34" s="343" t="s">
        <v>71</v>
      </c>
      <c r="M34" s="343" t="s">
        <v>81</v>
      </c>
      <c r="N34" s="4">
        <v>0</v>
      </c>
    </row>
    <row r="35" spans="1:14" ht="15.75" thickBot="1" x14ac:dyDescent="0.3">
      <c r="A35" s="35" t="s">
        <v>29</v>
      </c>
      <c r="B35" s="36"/>
      <c r="C35" s="37"/>
      <c r="D35" s="38">
        <f>SUM(D33:D34)</f>
        <v>20</v>
      </c>
      <c r="E35" s="38">
        <f t="shared" ref="E35:I35" si="4">SUM(E33:E34)</f>
        <v>20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9">
        <f t="shared" si="4"/>
        <v>0</v>
      </c>
      <c r="K35" s="134" t="s">
        <v>83</v>
      </c>
      <c r="L35" s="345" t="s">
        <v>71</v>
      </c>
      <c r="M35" s="345" t="s">
        <v>81</v>
      </c>
      <c r="N35" s="4">
        <v>0</v>
      </c>
    </row>
    <row r="36" spans="1:14" x14ac:dyDescent="0.25">
      <c r="A36" s="109" t="s">
        <v>54</v>
      </c>
      <c r="B36" s="107"/>
      <c r="C36" s="108"/>
      <c r="D36" s="110">
        <v>223</v>
      </c>
      <c r="E36" s="110">
        <v>424</v>
      </c>
      <c r="F36" s="110">
        <v>1</v>
      </c>
      <c r="G36" s="110">
        <v>0</v>
      </c>
      <c r="H36" s="110">
        <v>0</v>
      </c>
      <c r="I36" s="111">
        <v>0</v>
      </c>
    </row>
    <row r="37" spans="1:14" x14ac:dyDescent="0.25">
      <c r="A37" s="67" t="s">
        <v>55</v>
      </c>
      <c r="B37" s="9"/>
      <c r="C37" s="47"/>
      <c r="D37" s="112">
        <v>20</v>
      </c>
      <c r="E37" s="112">
        <v>20</v>
      </c>
      <c r="F37" s="112">
        <v>0</v>
      </c>
      <c r="G37" s="112">
        <v>0</v>
      </c>
      <c r="H37" s="112">
        <v>0</v>
      </c>
      <c r="I37" s="113">
        <v>0</v>
      </c>
    </row>
    <row r="38" spans="1:14" ht="15.75" thickBot="1" x14ac:dyDescent="0.3">
      <c r="A38" s="263"/>
      <c r="B38" s="353"/>
      <c r="C38" s="354"/>
      <c r="D38" s="355"/>
      <c r="E38" s="355"/>
      <c r="F38" s="355"/>
      <c r="G38" s="355"/>
      <c r="H38" s="355"/>
      <c r="I38" s="356"/>
    </row>
    <row r="39" spans="1:14" ht="15.75" thickBot="1" x14ac:dyDescent="0.3">
      <c r="A39" s="357" t="s">
        <v>33</v>
      </c>
      <c r="B39" s="36"/>
      <c r="C39" s="37"/>
      <c r="D39" s="358">
        <f>SUM(D36:D38)</f>
        <v>243</v>
      </c>
      <c r="E39" s="358">
        <f t="shared" ref="E39:I39" si="5">SUM(E36:E38)</f>
        <v>444</v>
      </c>
      <c r="F39" s="358">
        <f t="shared" si="5"/>
        <v>1</v>
      </c>
      <c r="G39" s="358">
        <f t="shared" si="5"/>
        <v>0</v>
      </c>
      <c r="H39" s="358">
        <f t="shared" si="5"/>
        <v>0</v>
      </c>
      <c r="I39" s="359">
        <f t="shared" si="5"/>
        <v>0</v>
      </c>
    </row>
  </sheetData>
  <mergeCells count="8">
    <mergeCell ref="K29:N29"/>
    <mergeCell ref="A1:U1"/>
    <mergeCell ref="B4:D4"/>
    <mergeCell ref="E4:G4"/>
    <mergeCell ref="G18:I18"/>
    <mergeCell ref="A18:D18"/>
    <mergeCell ref="K18:Q18"/>
    <mergeCell ref="A6:I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workbookViewId="0">
      <selection activeCell="A6" sqref="A6:I6"/>
    </sheetView>
  </sheetViews>
  <sheetFormatPr defaultRowHeight="15" x14ac:dyDescent="0.25"/>
  <cols>
    <col min="1" max="1" width="14.42578125" customWidth="1"/>
    <col min="2" max="4" width="12.7109375" customWidth="1"/>
    <col min="5" max="6" width="14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3.85546875" customWidth="1"/>
    <col min="12" max="12" width="13.28515625" customWidth="1"/>
    <col min="13" max="13" width="15.28515625" customWidth="1"/>
    <col min="14" max="14" width="12.5703125" customWidth="1"/>
    <col min="15" max="15" width="11.85546875" customWidth="1"/>
    <col min="19" max="19" width="3.42578125" customWidth="1"/>
    <col min="20" max="20" width="10.140625" customWidth="1"/>
    <col min="21" max="21" width="12.140625" customWidth="1"/>
    <col min="22" max="22" width="11" customWidth="1"/>
  </cols>
  <sheetData>
    <row r="1" spans="1:22" ht="28.5" x14ac:dyDescent="0.45">
      <c r="A1" s="407" t="s">
        <v>38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121"/>
      <c r="O1" s="121"/>
      <c r="P1" s="121"/>
      <c r="Q1" s="121"/>
      <c r="R1" s="121"/>
      <c r="S1" s="121"/>
      <c r="T1" s="121"/>
      <c r="U1" s="121"/>
      <c r="V1" s="121"/>
    </row>
    <row r="2" spans="1:22" x14ac:dyDescent="0.25"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16.5" thickBot="1" x14ac:dyDescent="0.3">
      <c r="A3" s="45" t="s">
        <v>28</v>
      </c>
      <c r="C3" s="17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17" t="s">
        <v>0</v>
      </c>
      <c r="B4" s="392" t="s">
        <v>16</v>
      </c>
      <c r="C4" s="392"/>
      <c r="D4" s="392"/>
      <c r="E4" s="392" t="s">
        <v>17</v>
      </c>
      <c r="F4" s="392"/>
      <c r="G4" s="392"/>
      <c r="H4" s="336" t="s">
        <v>14</v>
      </c>
      <c r="I4" s="213" t="s">
        <v>32</v>
      </c>
    </row>
    <row r="5" spans="1:22" x14ac:dyDescent="0.25">
      <c r="A5" s="49"/>
      <c r="B5" s="211" t="s">
        <v>3</v>
      </c>
      <c r="C5" s="211" t="s">
        <v>4</v>
      </c>
      <c r="D5" s="211" t="s">
        <v>5</v>
      </c>
      <c r="E5" s="211" t="s">
        <v>3</v>
      </c>
      <c r="F5" s="211" t="s">
        <v>4</v>
      </c>
      <c r="G5" s="211" t="s">
        <v>5</v>
      </c>
      <c r="H5" s="211"/>
      <c r="I5" s="212"/>
    </row>
    <row r="6" spans="1:22" x14ac:dyDescent="0.25">
      <c r="A6" s="404" t="s">
        <v>82</v>
      </c>
      <c r="B6" s="405"/>
      <c r="C6" s="405"/>
      <c r="D6" s="405"/>
      <c r="E6" s="405"/>
      <c r="F6" s="405"/>
      <c r="G6" s="405"/>
      <c r="H6" s="405"/>
      <c r="I6" s="406"/>
    </row>
    <row r="7" spans="1:22" s="195" customFormat="1" x14ac:dyDescent="0.25">
      <c r="A7" s="21"/>
      <c r="B7" s="208"/>
      <c r="C7" s="208"/>
      <c r="D7" s="208"/>
      <c r="E7" s="208"/>
      <c r="F7" s="208"/>
      <c r="G7" s="208"/>
      <c r="H7" s="208"/>
      <c r="I7" s="210"/>
    </row>
    <row r="8" spans="1:22" s="195" customFormat="1" x14ac:dyDescent="0.25">
      <c r="A8" s="21"/>
      <c r="B8" s="208"/>
      <c r="C8" s="208"/>
      <c r="D8" s="208"/>
      <c r="E8" s="208"/>
      <c r="F8" s="208"/>
      <c r="G8" s="208"/>
      <c r="H8" s="208"/>
      <c r="I8" s="210"/>
    </row>
    <row r="9" spans="1:22" s="195" customFormat="1" ht="15.75" thickBot="1" x14ac:dyDescent="0.3">
      <c r="A9" s="22"/>
      <c r="B9" s="209"/>
      <c r="C9" s="209"/>
      <c r="D9" s="209"/>
      <c r="E9" s="209"/>
      <c r="F9" s="209"/>
      <c r="G9" s="209"/>
      <c r="H9" s="209"/>
      <c r="I9" s="23"/>
    </row>
    <row r="10" spans="1:22" ht="15.75" thickBot="1" x14ac:dyDescent="0.3">
      <c r="A10" s="227" t="s">
        <v>29</v>
      </c>
      <c r="B10" s="228">
        <f t="shared" ref="B10:I10" si="0">SUM(B6:B9)</f>
        <v>0</v>
      </c>
      <c r="C10" s="228">
        <f t="shared" si="0"/>
        <v>0</v>
      </c>
      <c r="D10" s="228">
        <f t="shared" si="0"/>
        <v>0</v>
      </c>
      <c r="E10" s="228">
        <f t="shared" si="0"/>
        <v>0</v>
      </c>
      <c r="F10" s="228">
        <f t="shared" si="0"/>
        <v>0</v>
      </c>
      <c r="G10" s="228">
        <f t="shared" si="0"/>
        <v>0</v>
      </c>
      <c r="H10" s="228">
        <f t="shared" si="0"/>
        <v>0</v>
      </c>
      <c r="I10" s="229">
        <f t="shared" si="0"/>
        <v>0</v>
      </c>
    </row>
    <row r="11" spans="1:22" s="195" customFormat="1" x14ac:dyDescent="0.25">
      <c r="A11" s="222" t="s">
        <v>68</v>
      </c>
      <c r="B11" s="223">
        <v>1386</v>
      </c>
      <c r="C11" s="223">
        <v>1611</v>
      </c>
      <c r="D11" s="223">
        <v>136</v>
      </c>
      <c r="E11" s="223">
        <v>4</v>
      </c>
      <c r="F11" s="223">
        <v>6</v>
      </c>
      <c r="G11" s="223">
        <v>0</v>
      </c>
      <c r="H11" s="223">
        <v>191</v>
      </c>
      <c r="I11" s="224">
        <v>0</v>
      </c>
    </row>
    <row r="12" spans="1:22" s="195" customFormat="1" x14ac:dyDescent="0.25">
      <c r="A12" s="225" t="s">
        <v>47</v>
      </c>
      <c r="B12" s="218">
        <v>241</v>
      </c>
      <c r="C12" s="218">
        <v>341</v>
      </c>
      <c r="D12" s="218">
        <v>71</v>
      </c>
      <c r="E12" s="218">
        <v>2</v>
      </c>
      <c r="F12" s="218">
        <v>9</v>
      </c>
      <c r="G12" s="218">
        <v>0</v>
      </c>
      <c r="H12" s="218">
        <v>146</v>
      </c>
      <c r="I12" s="226">
        <v>0</v>
      </c>
    </row>
    <row r="13" spans="1:22" s="195" customFormat="1" x14ac:dyDescent="0.25">
      <c r="A13" s="225" t="s">
        <v>69</v>
      </c>
      <c r="B13" s="218">
        <v>0</v>
      </c>
      <c r="C13" s="218">
        <v>0</v>
      </c>
      <c r="D13" s="218">
        <v>0</v>
      </c>
      <c r="E13" s="218">
        <v>0</v>
      </c>
      <c r="F13" s="218">
        <v>0</v>
      </c>
      <c r="G13" s="218">
        <v>0</v>
      </c>
      <c r="H13" s="218">
        <v>0</v>
      </c>
      <c r="I13" s="226">
        <v>0</v>
      </c>
    </row>
    <row r="14" spans="1:22" x14ac:dyDescent="0.25">
      <c r="A14" s="225" t="s">
        <v>54</v>
      </c>
      <c r="B14" s="218">
        <v>88</v>
      </c>
      <c r="C14" s="218">
        <v>140</v>
      </c>
      <c r="D14" s="218">
        <v>10</v>
      </c>
      <c r="E14" s="218">
        <v>0</v>
      </c>
      <c r="F14" s="218">
        <v>6</v>
      </c>
      <c r="G14" s="218">
        <v>0</v>
      </c>
      <c r="H14" s="218">
        <v>182</v>
      </c>
      <c r="I14" s="226">
        <v>0</v>
      </c>
    </row>
    <row r="15" spans="1:22" ht="15.75" thickBot="1" x14ac:dyDescent="0.3">
      <c r="A15" s="219" t="s">
        <v>33</v>
      </c>
      <c r="B15" s="220">
        <f>SUM(B11:B14)</f>
        <v>1715</v>
      </c>
      <c r="C15" s="220">
        <f t="shared" ref="C15:I15" si="1">SUM(C11:C14)</f>
        <v>2092</v>
      </c>
      <c r="D15" s="220">
        <f t="shared" si="1"/>
        <v>217</v>
      </c>
      <c r="E15" s="220">
        <f t="shared" si="1"/>
        <v>6</v>
      </c>
      <c r="F15" s="220">
        <f t="shared" si="1"/>
        <v>21</v>
      </c>
      <c r="G15" s="220">
        <f t="shared" si="1"/>
        <v>0</v>
      </c>
      <c r="H15" s="220">
        <f t="shared" si="1"/>
        <v>519</v>
      </c>
      <c r="I15" s="221">
        <f t="shared" si="1"/>
        <v>0</v>
      </c>
    </row>
    <row r="17" spans="1:14" ht="16.5" thickBot="1" x14ac:dyDescent="0.3">
      <c r="A17" s="7" t="s">
        <v>49</v>
      </c>
      <c r="F17" s="2"/>
    </row>
    <row r="18" spans="1:14" x14ac:dyDescent="0.25">
      <c r="A18" s="387" t="s">
        <v>41</v>
      </c>
      <c r="B18" s="388"/>
      <c r="C18" s="388"/>
      <c r="D18" s="388"/>
      <c r="E18" s="130"/>
      <c r="G18" s="387" t="s">
        <v>42</v>
      </c>
      <c r="H18" s="388"/>
      <c r="I18" s="388"/>
      <c r="J18" s="388"/>
      <c r="K18" s="388"/>
      <c r="L18" s="388"/>
      <c r="M18" s="389"/>
    </row>
    <row r="19" spans="1:14" ht="30" x14ac:dyDescent="0.25">
      <c r="A19" s="40" t="s">
        <v>6</v>
      </c>
      <c r="B19" s="8" t="s">
        <v>3</v>
      </c>
      <c r="C19" s="8" t="s">
        <v>4</v>
      </c>
      <c r="D19" s="8" t="s">
        <v>39</v>
      </c>
      <c r="E19" s="318" t="s">
        <v>75</v>
      </c>
      <c r="G19" s="84" t="s">
        <v>0</v>
      </c>
      <c r="H19" s="382" t="s">
        <v>16</v>
      </c>
      <c r="I19" s="382"/>
      <c r="J19" s="382"/>
      <c r="K19" s="382" t="s">
        <v>17</v>
      </c>
      <c r="L19" s="382"/>
      <c r="M19" s="383"/>
    </row>
    <row r="20" spans="1:14" x14ac:dyDescent="0.25">
      <c r="A20" s="88"/>
      <c r="B20" s="246"/>
      <c r="C20" s="246"/>
      <c r="D20" s="246"/>
      <c r="E20" s="247"/>
      <c r="G20" s="214"/>
      <c r="H20" s="211" t="s">
        <v>3</v>
      </c>
      <c r="I20" s="211" t="s">
        <v>4</v>
      </c>
      <c r="J20" s="211" t="s">
        <v>5</v>
      </c>
      <c r="K20" s="211" t="s">
        <v>3</v>
      </c>
      <c r="L20" s="211" t="s">
        <v>4</v>
      </c>
      <c r="M20" s="212" t="s">
        <v>5</v>
      </c>
    </row>
    <row r="21" spans="1:14" ht="15.75" thickBot="1" x14ac:dyDescent="0.3">
      <c r="A21" s="124"/>
      <c r="B21" s="246"/>
      <c r="C21" s="246"/>
      <c r="D21" s="246"/>
      <c r="E21" s="247"/>
      <c r="G21" s="215"/>
      <c r="H21" s="208"/>
      <c r="I21" s="208"/>
      <c r="J21" s="208"/>
      <c r="K21" s="208"/>
      <c r="L21" s="208"/>
      <c r="M21" s="210"/>
    </row>
    <row r="22" spans="1:14" ht="15.75" thickBot="1" x14ac:dyDescent="0.3">
      <c r="A22" s="126" t="s">
        <v>29</v>
      </c>
      <c r="B22" s="58">
        <f>SUM(B20:B21)</f>
        <v>0</v>
      </c>
      <c r="C22" s="58">
        <f>SUM(C20:C21)</f>
        <v>0</v>
      </c>
      <c r="D22" s="58">
        <f>SUM(D20:D21)</f>
        <v>0</v>
      </c>
      <c r="E22" s="319"/>
      <c r="G22" s="215"/>
      <c r="H22" s="208"/>
      <c r="I22" s="208"/>
      <c r="J22" s="208"/>
      <c r="K22" s="208"/>
      <c r="L22" s="208"/>
      <c r="M22" s="210"/>
    </row>
    <row r="23" spans="1:14" x14ac:dyDescent="0.25">
      <c r="A23" s="222" t="s">
        <v>68</v>
      </c>
      <c r="B23" s="287">
        <v>1230</v>
      </c>
      <c r="C23" s="287">
        <v>902</v>
      </c>
      <c r="D23" s="287">
        <v>29</v>
      </c>
      <c r="E23" s="334"/>
      <c r="G23" s="215"/>
      <c r="H23" s="208"/>
      <c r="I23" s="208"/>
      <c r="J23" s="208"/>
      <c r="K23" s="208"/>
      <c r="L23" s="208"/>
      <c r="M23" s="210"/>
    </row>
    <row r="24" spans="1:14" x14ac:dyDescent="0.25">
      <c r="A24" s="225" t="s">
        <v>47</v>
      </c>
      <c r="B24" s="288">
        <v>0</v>
      </c>
      <c r="C24" s="288">
        <v>0</v>
      </c>
      <c r="D24" s="288">
        <v>80</v>
      </c>
      <c r="E24" s="321"/>
      <c r="G24" s="215"/>
      <c r="H24" s="208"/>
      <c r="I24" s="208"/>
      <c r="J24" s="208"/>
      <c r="K24" s="208"/>
      <c r="L24" s="208"/>
      <c r="M24" s="210"/>
    </row>
    <row r="25" spans="1:14" ht="15.75" thickBot="1" x14ac:dyDescent="0.3">
      <c r="A25" s="225" t="s">
        <v>69</v>
      </c>
      <c r="B25" s="288">
        <v>0</v>
      </c>
      <c r="C25" s="288">
        <v>0</v>
      </c>
      <c r="D25" s="218">
        <v>54</v>
      </c>
      <c r="E25" s="321"/>
      <c r="G25" s="128" t="s">
        <v>78</v>
      </c>
      <c r="H25" s="129">
        <v>543</v>
      </c>
      <c r="I25" s="129">
        <v>579</v>
      </c>
      <c r="J25" s="129">
        <v>0</v>
      </c>
      <c r="K25" s="129">
        <v>0</v>
      </c>
      <c r="L25" s="129">
        <v>0</v>
      </c>
      <c r="M25" s="16">
        <v>0</v>
      </c>
    </row>
    <row r="26" spans="1:14" x14ac:dyDescent="0.25">
      <c r="A26" s="225" t="s">
        <v>54</v>
      </c>
      <c r="B26" s="288">
        <v>88</v>
      </c>
      <c r="C26" s="288">
        <v>140</v>
      </c>
      <c r="D26" s="218">
        <v>140</v>
      </c>
      <c r="E26" s="321"/>
    </row>
    <row r="27" spans="1:14" ht="15.75" thickBot="1" x14ac:dyDescent="0.3">
      <c r="A27" s="219" t="s">
        <v>33</v>
      </c>
      <c r="B27" s="332">
        <f>SUM(B23:B26)</f>
        <v>1318</v>
      </c>
      <c r="C27" s="332">
        <f t="shared" ref="C27:D27" si="2">SUM(C23:C26)</f>
        <v>1042</v>
      </c>
      <c r="D27" s="332">
        <f t="shared" si="2"/>
        <v>303</v>
      </c>
      <c r="E27" s="333">
        <f>D27/(B27+C27)</f>
        <v>0.12838983050847458</v>
      </c>
    </row>
    <row r="28" spans="1:14" ht="15.75" thickBot="1" x14ac:dyDescent="0.3">
      <c r="A28" s="122"/>
      <c r="G28" s="195"/>
      <c r="H28" s="195"/>
      <c r="I28" s="195"/>
      <c r="J28" s="195"/>
      <c r="K28" s="195"/>
      <c r="L28" s="195"/>
      <c r="M28" s="195"/>
      <c r="N28" s="195"/>
    </row>
    <row r="29" spans="1:14" x14ac:dyDescent="0.25">
      <c r="G29" s="409" t="s">
        <v>51</v>
      </c>
      <c r="H29" s="410"/>
      <c r="I29" s="410"/>
      <c r="J29" s="411"/>
      <c r="K29" s="73"/>
      <c r="L29" s="409" t="s">
        <v>52</v>
      </c>
      <c r="M29" s="411"/>
      <c r="N29" s="195"/>
    </row>
    <row r="30" spans="1:14" ht="16.5" thickBot="1" x14ac:dyDescent="0.3">
      <c r="A30" s="7" t="s">
        <v>19</v>
      </c>
      <c r="G30" s="90" t="s">
        <v>0</v>
      </c>
      <c r="H30" s="9" t="s">
        <v>3</v>
      </c>
      <c r="I30" s="9" t="s">
        <v>4</v>
      </c>
      <c r="J30" s="212" t="s">
        <v>5</v>
      </c>
      <c r="K30" s="76"/>
      <c r="L30" s="75" t="s">
        <v>0</v>
      </c>
      <c r="M30" s="30" t="s">
        <v>13</v>
      </c>
      <c r="N30" s="195"/>
    </row>
    <row r="31" spans="1:14" x14ac:dyDescent="0.25">
      <c r="A31" s="384" t="s">
        <v>50</v>
      </c>
      <c r="B31" s="385"/>
      <c r="C31" s="385"/>
      <c r="D31" s="386"/>
      <c r="E31" s="28"/>
      <c r="G31" s="84"/>
      <c r="H31" s="5"/>
      <c r="I31" s="208"/>
      <c r="J31" s="210"/>
      <c r="K31" s="13"/>
      <c r="L31" s="120"/>
      <c r="M31" s="210"/>
      <c r="N31" s="195"/>
    </row>
    <row r="32" spans="1:14" ht="15.75" thickBot="1" x14ac:dyDescent="0.3">
      <c r="A32" s="75" t="s">
        <v>0</v>
      </c>
      <c r="B32" s="9" t="s">
        <v>3</v>
      </c>
      <c r="C32" s="9" t="s">
        <v>4</v>
      </c>
      <c r="D32" s="27" t="s">
        <v>5</v>
      </c>
      <c r="G32" s="46"/>
      <c r="H32" s="79"/>
      <c r="I32" s="209"/>
      <c r="J32" s="23"/>
      <c r="K32" s="13"/>
      <c r="L32" s="85"/>
      <c r="M32" s="16"/>
      <c r="N32" s="195"/>
    </row>
    <row r="33" spans="1:14" x14ac:dyDescent="0.25">
      <c r="A33" s="21" t="s">
        <v>54</v>
      </c>
      <c r="B33" s="5">
        <v>0</v>
      </c>
      <c r="C33" s="48">
        <v>0</v>
      </c>
      <c r="D33" s="210">
        <v>0</v>
      </c>
      <c r="G33" s="84"/>
      <c r="H33" s="5"/>
      <c r="I33" s="208"/>
      <c r="J33" s="210"/>
      <c r="K33" s="13"/>
      <c r="L33" s="118" t="s">
        <v>30</v>
      </c>
      <c r="M33" s="338">
        <v>0</v>
      </c>
      <c r="N33" s="195"/>
    </row>
    <row r="34" spans="1:14" ht="15.75" thickBot="1" x14ac:dyDescent="0.3">
      <c r="A34" s="22"/>
      <c r="B34" s="77"/>
      <c r="C34" s="77"/>
      <c r="D34" s="23"/>
      <c r="G34" s="116"/>
      <c r="H34" s="117"/>
      <c r="I34" s="91"/>
      <c r="J34" s="102"/>
      <c r="K34" s="13"/>
      <c r="L34" s="335" t="s">
        <v>68</v>
      </c>
      <c r="M34" s="69">
        <v>191</v>
      </c>
      <c r="N34" s="195"/>
    </row>
    <row r="35" spans="1:14" ht="15.75" thickBot="1" x14ac:dyDescent="0.3">
      <c r="A35" s="78" t="s">
        <v>29</v>
      </c>
      <c r="B35" s="24">
        <f>SUM(B33:B34)</f>
        <v>0</v>
      </c>
      <c r="C35" s="24">
        <f>SUM(C33:C34)</f>
        <v>0</v>
      </c>
      <c r="D35" s="25">
        <f>SUM(D33:D34)</f>
        <v>0</v>
      </c>
      <c r="G35" s="118" t="s">
        <v>29</v>
      </c>
      <c r="H35" s="228">
        <f>SUM(H31:H34)</f>
        <v>0</v>
      </c>
      <c r="I35" s="228">
        <f>SUM(I31:I34)</f>
        <v>0</v>
      </c>
      <c r="J35" s="229">
        <f>SUM(J31:J34)</f>
        <v>0</v>
      </c>
      <c r="K35" s="13"/>
      <c r="L35" s="335" t="s">
        <v>47</v>
      </c>
      <c r="M35" s="69">
        <v>146</v>
      </c>
      <c r="N35" s="195"/>
    </row>
    <row r="36" spans="1:14" x14ac:dyDescent="0.25">
      <c r="A36" s="289" t="s">
        <v>47</v>
      </c>
      <c r="B36" s="223">
        <v>131</v>
      </c>
      <c r="C36" s="223">
        <v>189</v>
      </c>
      <c r="D36" s="224">
        <v>35</v>
      </c>
      <c r="G36" s="119"/>
      <c r="H36" s="223"/>
      <c r="I36" s="223"/>
      <c r="J36" s="224"/>
      <c r="K36" s="74"/>
      <c r="L36" s="335" t="s">
        <v>69</v>
      </c>
      <c r="M36" s="69">
        <v>0</v>
      </c>
      <c r="N36" s="195"/>
    </row>
    <row r="37" spans="1:14" ht="15.75" thickBot="1" x14ac:dyDescent="0.3">
      <c r="A37" s="115" t="s">
        <v>73</v>
      </c>
      <c r="B37" s="44">
        <v>0</v>
      </c>
      <c r="C37" s="44">
        <v>0</v>
      </c>
      <c r="D37" s="50">
        <v>0</v>
      </c>
      <c r="G37" s="72"/>
      <c r="H37" s="220"/>
      <c r="I37" s="220"/>
      <c r="J37" s="220"/>
      <c r="K37" s="195"/>
      <c r="L37" s="335" t="s">
        <v>77</v>
      </c>
      <c r="M37" s="69">
        <v>192</v>
      </c>
      <c r="N37" s="195"/>
    </row>
    <row r="38" spans="1:14" ht="15.75" thickBot="1" x14ac:dyDescent="0.3">
      <c r="A38" s="219" t="s">
        <v>33</v>
      </c>
      <c r="B38" s="220">
        <f>SUM(B36:B37)</f>
        <v>131</v>
      </c>
      <c r="C38" s="220">
        <f t="shared" ref="C38:D38" si="3">SUM(C36:C37)</f>
        <v>189</v>
      </c>
      <c r="D38" s="220">
        <f t="shared" si="3"/>
        <v>35</v>
      </c>
      <c r="E38" s="195"/>
      <c r="G38" s="195"/>
      <c r="H38" s="195"/>
      <c r="I38" s="195"/>
      <c r="J38" s="195"/>
      <c r="K38" s="195"/>
      <c r="L38" s="219" t="s">
        <v>33</v>
      </c>
      <c r="M38" s="83">
        <f>SUM(M33:M37)</f>
        <v>529</v>
      </c>
      <c r="N38" s="195"/>
    </row>
    <row r="39" spans="1:14" x14ac:dyDescent="0.25">
      <c r="E39" s="74"/>
      <c r="G39" s="195"/>
      <c r="H39" s="195"/>
      <c r="I39" s="195"/>
      <c r="J39" s="195"/>
      <c r="K39" s="195"/>
      <c r="L39" s="195"/>
      <c r="M39" s="195"/>
      <c r="N39" s="195"/>
    </row>
    <row r="40" spans="1:14" ht="15.75" thickBot="1" x14ac:dyDescent="0.3">
      <c r="G40" s="195"/>
      <c r="H40" s="195"/>
      <c r="I40" s="195"/>
      <c r="J40" s="195"/>
      <c r="K40" s="195"/>
      <c r="L40" s="195"/>
      <c r="M40" s="195"/>
      <c r="N40" s="195"/>
    </row>
    <row r="41" spans="1:14" x14ac:dyDescent="0.25">
      <c r="A41" s="384" t="s">
        <v>53</v>
      </c>
      <c r="B41" s="385"/>
      <c r="C41" s="385"/>
      <c r="D41" s="386"/>
      <c r="G41" s="195"/>
      <c r="H41" s="195"/>
      <c r="I41" s="195"/>
      <c r="J41" s="195"/>
      <c r="K41" s="195"/>
      <c r="L41" s="195"/>
      <c r="M41" s="195"/>
      <c r="N41" s="195"/>
    </row>
    <row r="42" spans="1:14" x14ac:dyDescent="0.25">
      <c r="A42" s="75" t="s">
        <v>0</v>
      </c>
      <c r="B42" s="9" t="s">
        <v>3</v>
      </c>
      <c r="C42" s="9" t="s">
        <v>4</v>
      </c>
      <c r="D42" s="27" t="s">
        <v>5</v>
      </c>
      <c r="L42" s="195"/>
      <c r="M42" s="195"/>
    </row>
    <row r="43" spans="1:14" x14ac:dyDescent="0.25">
      <c r="A43" s="21" t="s">
        <v>54</v>
      </c>
      <c r="B43" s="5">
        <v>0</v>
      </c>
      <c r="C43" s="48">
        <v>0</v>
      </c>
      <c r="D43" s="210">
        <v>0</v>
      </c>
    </row>
    <row r="44" spans="1:14" ht="15.75" thickBot="1" x14ac:dyDescent="0.3">
      <c r="A44" s="22"/>
      <c r="B44" s="79"/>
      <c r="C44" s="114"/>
      <c r="D44" s="23"/>
      <c r="L44" s="195"/>
      <c r="M44" s="195"/>
    </row>
    <row r="45" spans="1:14" ht="15.75" thickBot="1" x14ac:dyDescent="0.3">
      <c r="A45" s="78" t="s">
        <v>29</v>
      </c>
      <c r="B45" s="24">
        <f>SUM(B43:B44)</f>
        <v>0</v>
      </c>
      <c r="C45" s="24">
        <f>SUM(C43:C44)</f>
        <v>0</v>
      </c>
      <c r="D45" s="25">
        <f>SUM(D43:D44)</f>
        <v>0</v>
      </c>
    </row>
    <row r="46" spans="1:14" x14ac:dyDescent="0.25">
      <c r="A46" s="115" t="s">
        <v>47</v>
      </c>
      <c r="B46" s="44">
        <v>110</v>
      </c>
      <c r="C46" s="44">
        <v>189</v>
      </c>
      <c r="D46" s="50">
        <v>35</v>
      </c>
    </row>
    <row r="47" spans="1:14" s="195" customFormat="1" x14ac:dyDescent="0.25">
      <c r="A47" s="115" t="s">
        <v>73</v>
      </c>
      <c r="B47" s="44">
        <v>0</v>
      </c>
      <c r="C47" s="44">
        <v>0</v>
      </c>
      <c r="D47" s="50">
        <v>0</v>
      </c>
      <c r="L47"/>
      <c r="M47"/>
    </row>
    <row r="48" spans="1:14" ht="15.75" thickBot="1" x14ac:dyDescent="0.3">
      <c r="A48" s="219" t="s">
        <v>33</v>
      </c>
      <c r="B48" s="220">
        <f>SUM(B46:B47)</f>
        <v>110</v>
      </c>
      <c r="C48" s="220">
        <f t="shared" ref="C48:D48" si="4">SUM(C46:C47)</f>
        <v>189</v>
      </c>
      <c r="D48" s="220">
        <f t="shared" si="4"/>
        <v>35</v>
      </c>
      <c r="E48" s="195"/>
    </row>
    <row r="53" spans="1:13" x14ac:dyDescent="0.25">
      <c r="L53" s="195"/>
      <c r="M53" s="195"/>
    </row>
    <row r="54" spans="1:13" x14ac:dyDescent="0.25">
      <c r="L54" s="195"/>
      <c r="M54" s="195"/>
    </row>
    <row r="56" spans="1:13" s="195" customFormat="1" x14ac:dyDescent="0.25">
      <c r="A56"/>
      <c r="B56"/>
      <c r="C56"/>
      <c r="D56"/>
      <c r="E56"/>
      <c r="L56"/>
      <c r="M56"/>
    </row>
    <row r="57" spans="1:13" s="195" customFormat="1" x14ac:dyDescent="0.25">
      <c r="A57"/>
      <c r="B57"/>
      <c r="C57"/>
      <c r="D57"/>
      <c r="E57"/>
      <c r="L57"/>
      <c r="M57"/>
    </row>
  </sheetData>
  <mergeCells count="12">
    <mergeCell ref="A1:M1"/>
    <mergeCell ref="A41:D41"/>
    <mergeCell ref="B4:D4"/>
    <mergeCell ref="E4:G4"/>
    <mergeCell ref="A31:D31"/>
    <mergeCell ref="A18:D18"/>
    <mergeCell ref="G18:M18"/>
    <mergeCell ref="H19:J19"/>
    <mergeCell ref="K19:M19"/>
    <mergeCell ref="G29:J29"/>
    <mergeCell ref="L29:M29"/>
    <mergeCell ref="A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McKenzie</vt:lpstr>
      <vt:lpstr>Middle Fork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Andrew Traylor</cp:lastModifiedBy>
  <dcterms:created xsi:type="dcterms:W3CDTF">2014-09-08T22:35:02Z</dcterms:created>
  <dcterms:modified xsi:type="dcterms:W3CDTF">2019-01-16T21:23:20Z</dcterms:modified>
</cp:coreProperties>
</file>